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JAYSON\Desktop\YARUTH\procesosYprocedimiento\matricesRiesgo\MACROPROCESO MISIONAL DE LA GESTIÓN MUNICIPAL\gestionAmbiental\"/>
    </mc:Choice>
  </mc:AlternateContent>
  <bookViews>
    <workbookView xWindow="0" yWindow="0" windowWidth="20400" windowHeight="7755" tabRatio="927" activeTab="1"/>
  </bookViews>
  <sheets>
    <sheet name="CONTEXTO ESTRATEGICO " sheetId="13" r:id="rId1"/>
    <sheet name="MATRIZ RIESGOS" sheetId="20" r:id="rId2"/>
    <sheet name="Hoja1" sheetId="21" r:id="rId3"/>
  </sheets>
  <definedNames>
    <definedName name="_OP1">#REF!</definedName>
    <definedName name="ACCION">#REF!</definedName>
    <definedName name="ALTO">#REF!</definedName>
    <definedName name="AUTO">#REF!</definedName>
    <definedName name="AUTONOMIA">#REF!</definedName>
    <definedName name="BAJO">#REF!</definedName>
    <definedName name="CALIFICACION">#REF!</definedName>
    <definedName name="DO">#REF!</definedName>
    <definedName name="DOCUMENTACION">#REF!</definedName>
    <definedName name="EC">#REF!</definedName>
    <definedName name="ECONOMIA">#REF!</definedName>
    <definedName name="EF">#REF!</definedName>
    <definedName name="EFECTIVIDAD">#REF!</definedName>
    <definedName name="EFECTIVO">#REF!</definedName>
    <definedName name="EFICACIA">#REF!</definedName>
    <definedName name="ESCALA">#REF!</definedName>
    <definedName name="EVALUACION">#REF!</definedName>
    <definedName name="EX">#REF!</definedName>
    <definedName name="EXISTENCIA">#REF!</definedName>
    <definedName name="IMPACTO">#REF!</definedName>
    <definedName name="MEDIO">#REF!</definedName>
    <definedName name="MO">#REF!</definedName>
    <definedName name="MONITOREO">#REF!</definedName>
    <definedName name="OP">#REF!</definedName>
    <definedName name="OPORTUNIDA">#REF!</definedName>
    <definedName name="OPORTUNIDAD">#REF!</definedName>
    <definedName name="_xlnm.Print_Titles" localSheetId="1">'MATRIZ RIESGOS'!$5:$7</definedName>
    <definedName name="PROBABILIDAD">#REF!</definedName>
  </definedNames>
  <calcPr calcId="152511"/>
</workbook>
</file>

<file path=xl/calcChain.xml><?xml version="1.0" encoding="utf-8"?>
<calcChain xmlns="http://schemas.openxmlformats.org/spreadsheetml/2006/main">
  <c r="L32" i="20" l="1"/>
  <c r="R32" i="20" s="1"/>
  <c r="S32" i="20" s="1"/>
  <c r="M32" i="20" l="1"/>
  <c r="L31" i="20"/>
  <c r="M31" i="20" s="1"/>
  <c r="L30" i="20"/>
  <c r="M30" i="20" s="1"/>
  <c r="L29" i="20"/>
  <c r="M29" i="20" s="1"/>
  <c r="L28" i="20"/>
  <c r="M28" i="20" s="1"/>
  <c r="L27" i="20"/>
  <c r="M27" i="20" s="1"/>
  <c r="L26" i="20"/>
  <c r="M26" i="20" s="1"/>
  <c r="L25" i="20"/>
  <c r="M25" i="20" s="1"/>
  <c r="L23" i="20"/>
  <c r="M23" i="20" s="1"/>
  <c r="L16" i="20"/>
  <c r="M16" i="20" s="1"/>
  <c r="L15" i="20"/>
  <c r="M15" i="20" s="1"/>
  <c r="L14" i="20"/>
  <c r="M14" i="20" s="1"/>
  <c r="L13" i="20"/>
  <c r="M13" i="20" s="1"/>
  <c r="L12" i="20"/>
  <c r="M12" i="20" s="1"/>
  <c r="R31" i="20" l="1"/>
  <c r="S31" i="20" s="1"/>
  <c r="R28" i="20"/>
  <c r="S28" i="20" s="1"/>
  <c r="R27" i="20"/>
  <c r="S27" i="20" s="1"/>
  <c r="R26" i="20"/>
  <c r="S26" i="20" s="1"/>
  <c r="R25" i="20"/>
  <c r="S25" i="20" s="1"/>
  <c r="R23" i="20"/>
  <c r="S23" i="20" s="1"/>
  <c r="R16" i="20"/>
  <c r="S16" i="20" s="1"/>
  <c r="R14" i="20"/>
  <c r="S14" i="20" s="1"/>
  <c r="R12" i="20"/>
  <c r="S12" i="20" s="1"/>
  <c r="R15" i="20"/>
  <c r="S15" i="20" s="1"/>
  <c r="R13" i="20"/>
  <c r="S13" i="20" s="1"/>
  <c r="L19" i="20"/>
  <c r="R19" i="20" s="1"/>
  <c r="S19" i="20" s="1"/>
  <c r="L18" i="20"/>
  <c r="R18" i="20" s="1"/>
  <c r="S18" i="20" s="1"/>
  <c r="L21" i="20"/>
  <c r="M21" i="20" s="1"/>
  <c r="L10" i="20"/>
  <c r="L11" i="20"/>
  <c r="R11" i="20" s="1"/>
  <c r="S11" i="20" s="1"/>
  <c r="L17" i="20"/>
  <c r="R17" i="20" s="1"/>
  <c r="S17" i="20" s="1"/>
  <c r="L20" i="20"/>
  <c r="R20" i="20" s="1"/>
  <c r="S20" i="20" s="1"/>
  <c r="L22" i="20"/>
  <c r="R22" i="20" s="1"/>
  <c r="S22" i="20" s="1"/>
  <c r="L24" i="20"/>
  <c r="R24" i="20" s="1"/>
  <c r="S24" i="20" s="1"/>
  <c r="L9" i="20"/>
  <c r="R9" i="20" s="1"/>
  <c r="R10" i="20" l="1"/>
  <c r="S10" i="20" s="1"/>
  <c r="M10" i="20"/>
  <c r="M18" i="20"/>
  <c r="M19" i="20"/>
  <c r="R21" i="20"/>
  <c r="S21" i="20" s="1"/>
  <c r="M9" i="20"/>
  <c r="M22" i="20"/>
  <c r="M20" i="20"/>
  <c r="M24" i="20"/>
  <c r="M17" i="20"/>
  <c r="M11" i="20"/>
  <c r="R29" i="20"/>
  <c r="S29" i="20" s="1"/>
  <c r="S9" i="20"/>
  <c r="L8" i="20"/>
  <c r="M8" i="20" s="1"/>
  <c r="R30" i="20"/>
  <c r="S30" i="20" s="1"/>
  <c r="R8" i="20" l="1"/>
  <c r="S8" i="20" s="1"/>
</calcChain>
</file>

<file path=xl/comments1.xml><?xml version="1.0" encoding="utf-8"?>
<comments xmlns="http://schemas.openxmlformats.org/spreadsheetml/2006/main">
  <authors>
    <author>CORPONOR</author>
    <author>RAFAEL ORJUELA</author>
  </authors>
  <commentList>
    <comment ref="A7" authorId="0" shapeId="0">
      <text>
        <r>
          <rPr>
            <b/>
            <sz val="10"/>
            <color indexed="81"/>
            <rFont val="Tahoma"/>
            <family val="2"/>
          </rPr>
          <t>CORPONOR:</t>
        </r>
        <r>
          <rPr>
            <sz val="10"/>
            <color indexed="81"/>
            <rFont val="Tahoma"/>
            <family val="2"/>
          </rPr>
          <t xml:space="preserve">
DEFINIR QUE TIPO DE PROCESO ES: 1. GERENCIAL / ESTRATEGICO -  2. OPERATIVO /MISIONAL - 3. APOYO - 4. EVALUACION</t>
        </r>
      </text>
    </comment>
    <comment ref="B7" authorId="0" shapeId="0">
      <text>
        <r>
          <rPr>
            <b/>
            <sz val="10"/>
            <color indexed="81"/>
            <rFont val="Tahoma"/>
            <family val="2"/>
          </rPr>
          <t>CORPONOR:</t>
        </r>
        <r>
          <rPr>
            <sz val="10"/>
            <color indexed="81"/>
            <rFont val="Tahoma"/>
            <family val="2"/>
          </rPr>
          <t xml:space="preserve">
SE ESCRIBE EL PROCESO CORRESPONDIENTE SEGÚN EL MAPA DE PROCESOS</t>
        </r>
      </text>
    </comment>
    <comment ref="C7" authorId="0" shapeId="0">
      <text>
        <r>
          <rPr>
            <b/>
            <sz val="10"/>
            <color indexed="81"/>
            <rFont val="Tahoma"/>
            <family val="2"/>
          </rPr>
          <t>CORPONOR:</t>
        </r>
        <r>
          <rPr>
            <sz val="10"/>
            <color indexed="81"/>
            <rFont val="Tahoma"/>
            <family val="2"/>
          </rPr>
          <t xml:space="preserve">
SE ESCRIBE EL OBJETIVO DEL PROCESO ESTABLECIDO EN LA CARACTERIZACION DEL MISMO</t>
        </r>
      </text>
    </comment>
    <comment ref="D7" authorId="0" shapeId="0">
      <text>
        <r>
          <rPr>
            <b/>
            <sz val="10"/>
            <color indexed="81"/>
            <rFont val="Tahoma"/>
            <family val="2"/>
          </rPr>
          <t>CORPONOR:</t>
        </r>
        <r>
          <rPr>
            <sz val="10"/>
            <color indexed="81"/>
            <rFont val="Tahoma"/>
            <family val="2"/>
          </rPr>
          <t xml:space="preserve">
SE ESCRIBEN LOS PROCEDIMIENTOS RELACIONADOS CON EL PROCESO</t>
        </r>
      </text>
    </comment>
    <comment ref="E7" authorId="0" shapeId="0">
      <text>
        <r>
          <rPr>
            <b/>
            <sz val="10"/>
            <color indexed="81"/>
            <rFont val="Tahoma"/>
            <family val="2"/>
          </rPr>
          <t>CORPONOR:</t>
        </r>
        <r>
          <rPr>
            <sz val="10"/>
            <color indexed="81"/>
            <rFont val="Tahoma"/>
            <family val="2"/>
          </rPr>
          <t xml:space="preserve">
SE ESCRIBEN LAS ACTIVIDADES CORRESPONDIENTES AL PROCEDIMIENTO EN LAS CUALES SE IDENTICAN FACTORES DE RIESGO</t>
        </r>
      </text>
    </comment>
    <comment ref="I7" authorId="0" shapeId="0">
      <text>
        <r>
          <rPr>
            <b/>
            <sz val="11"/>
            <color indexed="81"/>
            <rFont val="Tahoma"/>
            <family val="2"/>
          </rPr>
          <t>CORPONOR:</t>
        </r>
        <r>
          <rPr>
            <sz val="11"/>
            <color indexed="81"/>
            <rFont val="Tahoma"/>
            <family val="2"/>
          </rPr>
          <t xml:space="preserve">
Posibilidad de ocurrencia del riesgo.
Se mide con criterios de FRECUENCIA y de FACTIBILIDAD</t>
        </r>
      </text>
    </comment>
    <comment ref="J7" authorId="0" shapeId="0">
      <text>
        <r>
          <rPr>
            <b/>
            <sz val="11"/>
            <color indexed="8"/>
            <rFont val="Tahoma"/>
            <family val="2"/>
          </rPr>
          <t>CORPONOR:</t>
        </r>
        <r>
          <rPr>
            <sz val="11"/>
            <color indexed="8"/>
            <rFont val="Tahoma"/>
            <family val="2"/>
          </rPr>
          <t xml:space="preserve">
Consecuencias que puede ocasionar la materialización del riesgo</t>
        </r>
      </text>
    </comment>
    <comment ref="K7" authorId="0" shapeId="0">
      <text>
        <r>
          <rPr>
            <b/>
            <sz val="11"/>
            <color indexed="81"/>
            <rFont val="Tahoma"/>
            <family val="2"/>
          </rPr>
          <t>CORPONOR:</t>
        </r>
        <r>
          <rPr>
            <sz val="11"/>
            <color indexed="81"/>
            <rFont val="Tahoma"/>
            <family val="2"/>
          </rPr>
          <t xml:space="preserve">
afectación en términos de límites que puede ocasionar la materialización del riesgo</t>
        </r>
      </text>
    </comment>
    <comment ref="L7" authorId="1" shapeId="0">
      <text>
        <r>
          <rPr>
            <b/>
            <sz val="8"/>
            <color indexed="81"/>
            <rFont val="Tahoma"/>
            <family val="2"/>
          </rPr>
          <t>CORPONOR: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1"/>
            <color indexed="81"/>
            <rFont val="Tahoma"/>
            <family val="2"/>
          </rPr>
          <t>(I11*0,2)+(J11*0,5)+(K11*0,3)</t>
        </r>
      </text>
    </comment>
    <comment ref="M7" authorId="0" shapeId="0">
      <text>
        <r>
          <rPr>
            <b/>
            <sz val="11"/>
            <color indexed="81"/>
            <rFont val="Tahoma"/>
            <family val="2"/>
          </rPr>
          <t>CORPONOR:</t>
        </r>
        <r>
          <rPr>
            <sz val="11"/>
            <color indexed="81"/>
            <rFont val="Tahoma"/>
            <family val="2"/>
          </rPr>
          <t xml:space="preserve">
Resultado obtenido en la matriz de calificación, evaluación y respuesta a los riesgos</t>
        </r>
      </text>
    </comment>
    <comment ref="N7" authorId="0" shapeId="0">
      <text>
        <r>
          <rPr>
            <b/>
            <sz val="11"/>
            <color indexed="81"/>
            <rFont val="Tahoma"/>
            <family val="2"/>
          </rPr>
          <t xml:space="preserve">Opciones de manejo del riesgo que entrarán a PREVENIR o a REDUCIR el riesgo y harán parte del plan de manejo del riesgo
</t>
        </r>
        <r>
          <rPr>
            <sz val="11"/>
            <color indexed="81"/>
            <rFont val="Tahoma"/>
            <family val="2"/>
          </rPr>
          <t xml:space="preserve">
</t>
        </r>
      </text>
    </comment>
    <comment ref="P7" authorId="0" shapeId="0">
      <text>
        <r>
          <rPr>
            <b/>
            <sz val="11"/>
            <color indexed="81"/>
            <rFont val="Tahoma"/>
            <family val="2"/>
          </rPr>
          <t xml:space="preserve">Dueño del proceso donde se van a desarrollar acciones propuestas
</t>
        </r>
        <r>
          <rPr>
            <sz val="11"/>
            <color indexed="81"/>
            <rFont val="Tahoma"/>
            <family val="2"/>
          </rPr>
          <t xml:space="preserve">
</t>
        </r>
      </text>
    </comment>
    <comment ref="Q7" authorId="0" shapeId="0">
      <text>
        <r>
          <rPr>
            <b/>
            <sz val="11"/>
            <color indexed="81"/>
            <rFont val="Tahoma"/>
            <family val="2"/>
          </rPr>
          <t>CORPONOR:</t>
        </r>
        <r>
          <rPr>
            <sz val="11"/>
            <color indexed="81"/>
            <rFont val="Tahoma"/>
            <family val="2"/>
          </rPr>
          <t xml:space="preserve">
Especificar cuál es el control que la entidad tiene implementado para combatir, minimizar o prevenir el riesgo
</t>
        </r>
      </text>
    </comment>
  </commentList>
</comments>
</file>

<file path=xl/sharedStrings.xml><?xml version="1.0" encoding="utf-8"?>
<sst xmlns="http://schemas.openxmlformats.org/spreadsheetml/2006/main" count="265" uniqueCount="199">
  <si>
    <t>N°</t>
  </si>
  <si>
    <t xml:space="preserve">FACTORES EXTERNOS </t>
  </si>
  <si>
    <t>FACTORES INTERNOS</t>
  </si>
  <si>
    <t>CONTEXTO ESTRATEGICO</t>
  </si>
  <si>
    <t xml:space="preserve">PROCESO: </t>
  </si>
  <si>
    <t>ADMINISTRACION DEL RIESGO</t>
  </si>
  <si>
    <t>ACCIONES DE CONTROL</t>
  </si>
  <si>
    <t>RESPONSABLES</t>
  </si>
  <si>
    <t xml:space="preserve">Elaborado por: </t>
  </si>
  <si>
    <t xml:space="preserve">Fecha: </t>
  </si>
  <si>
    <t xml:space="preserve">Revisado por: </t>
  </si>
  <si>
    <t xml:space="preserve">Aprobado por: </t>
  </si>
  <si>
    <t>Fecha:</t>
  </si>
  <si>
    <t>IDENTIFICACION DEL RIESGO</t>
  </si>
  <si>
    <t>(2) PROCESO</t>
  </si>
  <si>
    <t>(5) ACTIVIDADES</t>
  </si>
  <si>
    <t>(6) FACTOR DEL RIESGO</t>
  </si>
  <si>
    <t>(7) CAUSA</t>
  </si>
  <si>
    <t>(8) RIESGO</t>
  </si>
  <si>
    <t>ANALISIS DE CALIFICACION Y VALORACION</t>
  </si>
  <si>
    <t>(12) CALIFICACION (9+10+11)</t>
  </si>
  <si>
    <t>(13) ZONA DE RIESGO</t>
  </si>
  <si>
    <t>(14) VALORACION DEL  CONTROL</t>
  </si>
  <si>
    <t>(15) RIESGO Vs. CONTROL</t>
  </si>
  <si>
    <t>(16) VALORACION DEL RIESGO</t>
  </si>
  <si>
    <t>EVIDENCIA DEL CONTROL</t>
  </si>
  <si>
    <t>(11) ALCANCE</t>
  </si>
  <si>
    <t xml:space="preserve">(10) IMPACTO </t>
  </si>
  <si>
    <t>FRECUENCIA</t>
  </si>
  <si>
    <t>No.</t>
  </si>
  <si>
    <t>Rango</t>
  </si>
  <si>
    <t>Formula</t>
  </si>
  <si>
    <t>Alta</t>
  </si>
  <si>
    <t>Entre &gt;  0,5</t>
  </si>
  <si>
    <t># de Veces que ocurre la actividad/# días hábiles trabajados al año</t>
  </si>
  <si>
    <t>Media</t>
  </si>
  <si>
    <t>Entre &lt;= 0,5 y &gt;0,2</t>
  </si>
  <si>
    <t>Bajo</t>
  </si>
  <si>
    <t>Entre &lt;=0,2</t>
  </si>
  <si>
    <t>IMPACTO</t>
  </si>
  <si>
    <t>Severo</t>
  </si>
  <si>
    <t>Supera o incumple el rango permitido por los requisitos establecidos (Normatividad Legal - Acuerdos - Disposiciones establecidas por la entidad o partes interesadas)</t>
  </si>
  <si>
    <t>Moderado</t>
  </si>
  <si>
    <t>Se encuentra dentro de los rangos o parametros establecidos (Normatividad Legal - Acuerdos - Disposiciones establecidas por la entidad o partes interesadas)</t>
  </si>
  <si>
    <t>Leve</t>
  </si>
  <si>
    <t>Supera las expectativas de los rangos o parametros establecidos (Normatividad Legal - Acuerdos - Disposiciones establecidas por la entidad)</t>
  </si>
  <si>
    <t>ALCANCE</t>
  </si>
  <si>
    <t>Global</t>
  </si>
  <si>
    <t>Eventos que Superan los limites del área donde se ejecutan las actividades propias de la entidad</t>
  </si>
  <si>
    <t>Local</t>
  </si>
  <si>
    <t>Eventos que están dentro de los límites donde se ejecutan las actividades propias de la entidad</t>
  </si>
  <si>
    <t>Puntual</t>
  </si>
  <si>
    <t>Eventos que suceden puntualmente y que se pueden tratar  dentro de los límites donde se ejecutan las actividades propias de la entidad</t>
  </si>
  <si>
    <t>VALORACION DEL CONTROL</t>
  </si>
  <si>
    <t>INEFECTIVO</t>
  </si>
  <si>
    <t>El control no existe, o existe pero no se aplica, o existe y se aplica pero el mismo no es efectivo.</t>
  </si>
  <si>
    <t>ADECUADO</t>
  </si>
  <si>
    <t xml:space="preserve">El Control existe y está en implementación pero aún no se evidencia su efectividad. </t>
  </si>
  <si>
    <t>EFECTIVO</t>
  </si>
  <si>
    <t>El control existe y se aplica de manera efectiva, asegurando la no materialización del riesgo</t>
  </si>
  <si>
    <t>Operacional</t>
  </si>
  <si>
    <t>(17) PLAN DE CONTINGENCIA</t>
  </si>
  <si>
    <t>(1) MACROPROCESO</t>
  </si>
  <si>
    <t>(3) SUB-PROCESO</t>
  </si>
  <si>
    <t>(4) OBJETIVO</t>
  </si>
  <si>
    <t>240 días hábiles</t>
  </si>
  <si>
    <t>efecto de que el riesgo se materialice o se haga realidad</t>
  </si>
  <si>
    <t>que no cumpla con la ley, que no haya establecido o definido</t>
  </si>
  <si>
    <t>esta cumpliendo con lo establecido</t>
  </si>
  <si>
    <t>supere lo esperado</t>
  </si>
  <si>
    <t>mio</t>
  </si>
  <si>
    <t>nosotros y otro proceso lo iva hacer y no lo hice</t>
  </si>
  <si>
    <t>afecta a todos los subprocesos  y la comunidad</t>
  </si>
  <si>
    <t xml:space="preserve">(9) FRECUENCIA </t>
  </si>
  <si>
    <t>MISIONAL DE LA GESTION MUNICIPAL</t>
  </si>
  <si>
    <t>GESTION URBANA AMBIENTAL</t>
  </si>
  <si>
    <t>GESTION CONVIVENCIA Y SEGURIDAD CIUDADANA</t>
  </si>
  <si>
    <t>• Coordinar, Direccionar, Gestionar, las acciones preventivas y correctivas en el manejo de la prevención y atención de desastres naturales y provocados; y en el área de Seguridad de los ciudadanos en el municipio de San José de Cúcuta.</t>
  </si>
  <si>
    <t>Falta de coordinación, planeación y disposición de los involucrados con las instituciones para realizar la capacitación</t>
  </si>
  <si>
    <t>El subproceso no cuenta con recursos para llevar a cabo estas actividades  para la movilizacion a la zona donde se llevara a cabo la actividad</t>
  </si>
  <si>
    <t xml:space="preserve">Cronograma  </t>
  </si>
  <si>
    <t>Registros fotográficos, listado de asistencia, invitacion a la actividad</t>
  </si>
  <si>
    <t>Jefe de Subproceso</t>
  </si>
  <si>
    <t>gestion ante las demas entidades que se vinculan economicamente a la actividad</t>
  </si>
  <si>
    <t>Requerimientos escritos y/o solicitudes de apoyo</t>
  </si>
  <si>
    <t>Tecnológico</t>
  </si>
  <si>
    <t xml:space="preserve">Operacional </t>
  </si>
  <si>
    <t>No se dispone de personal contratista en la ciudad</t>
  </si>
  <si>
    <t>Demora en el soporte tecnico  para dar respuesta y solucion inmediata a los problemas presentados en el sistema.</t>
  </si>
  <si>
    <t>Falta de gestion en la realizacion y cumplimiento de las actividades programadas</t>
  </si>
  <si>
    <t>No surpevision de los respectivos mantenimientos.</t>
  </si>
  <si>
    <t>Daño definitivo de los equipos</t>
  </si>
  <si>
    <t>No aprobacion del proyecto</t>
  </si>
  <si>
    <t>Informe de cumplimiento del mantenimiento           Registros fotograficos</t>
  </si>
  <si>
    <t xml:space="preserve">Contratar empresa que preste el servicio de mantenimiento en la ciudad </t>
  </si>
  <si>
    <t>Contrato de adquisicion de equipos</t>
  </si>
  <si>
    <t>Formulación de nuevos proyectos</t>
  </si>
  <si>
    <t>Ficha EBI</t>
  </si>
  <si>
    <t>Financiera</t>
  </si>
  <si>
    <t>Legal</t>
  </si>
  <si>
    <t>Operativo</t>
  </si>
  <si>
    <t>No elaboracion del Plan de Acción.</t>
  </si>
  <si>
    <t>Insuficiencia de personal</t>
  </si>
  <si>
    <t>Sanciones displinarias o Administrativas</t>
  </si>
  <si>
    <t>Solicitud de personal en el Plan de Compras</t>
  </si>
  <si>
    <t>Lider del subproceso</t>
  </si>
  <si>
    <t>Elaboracion del Plan de Acción</t>
  </si>
  <si>
    <t>Plan de Acción</t>
  </si>
  <si>
    <t>No ejecucion de las actividades propias de cada eje.</t>
  </si>
  <si>
    <t>Oficio con la solicitud</t>
  </si>
  <si>
    <t xml:space="preserve">Sanciones  disciplinarias, penales y demandas. </t>
  </si>
  <si>
    <t>Deficiencia en la coordinacion de actividades que requieren  atencion inmediata.</t>
  </si>
  <si>
    <t>Legales</t>
  </si>
  <si>
    <t>No presentacion de los informes</t>
  </si>
  <si>
    <t xml:space="preserve">saciones disciplinarias y administrativas </t>
  </si>
  <si>
    <t>No se presento el informe dentro del tiempo estiuplado por la norma</t>
  </si>
  <si>
    <t>Tecnico</t>
  </si>
  <si>
    <t>No se manejan los recursos</t>
  </si>
  <si>
    <t>No se puede dar respuesta oportuna</t>
  </si>
  <si>
    <t>Falta de recursos</t>
  </si>
  <si>
    <t>No se puede dar buena atencion a la emergencia</t>
  </si>
  <si>
    <t>Atraso en los procesos</t>
  </si>
  <si>
    <t>Falta de Recurso Humano</t>
  </si>
  <si>
    <t>Duplicidad de trabajo en las personas</t>
  </si>
  <si>
    <t>Falta de recursos de comunicaciones ( radios de comunicacion, celulares), computadores, y medios de transporte.</t>
  </si>
  <si>
    <t>Sancion por los entes de control</t>
  </si>
  <si>
    <t>tecnico</t>
  </si>
  <si>
    <t>Deficiente coordinacion con los responsables de cada eje</t>
  </si>
  <si>
    <t>Sobrecarga de energia por causas naturales.</t>
  </si>
  <si>
    <t>Coordinacion de las actividades a traves de reuniones con los lideres de cada eje.</t>
  </si>
  <si>
    <t>Solicitud escrita y registro de planilla del sistema</t>
  </si>
  <si>
    <t xml:space="preserve"> 1. ELABORACIÓN PLAN DE ACCION </t>
  </si>
  <si>
    <t>2. COORDINAR / DIRECCIONAR LOS EJES OVU, SISE Y CLOPAD</t>
  </si>
  <si>
    <t>3. CONVOCAR Y DIRIGIR EL CONSEJO DE SEGURIDAD</t>
  </si>
  <si>
    <t>4. EJECUCIÓN Y PRESENTACIÓN DE INFORMES</t>
  </si>
  <si>
    <t>5. TRAMITE  y/o DIRECCIONAMIENTO DE TUTELAS/ACCION POPULAR/DERECHOS DE PETICION</t>
  </si>
  <si>
    <t>6. SUPERVISAR EL MANTENIMIENTO Y SOPORTE TECNICO A LOS SUBSISTEMAS DEL SICE. (SUBSISTEMAS 123, CCTV, PATRULLAS INTELIGENTES, ALARMAS COMUNITARIAS)</t>
  </si>
  <si>
    <t>7. PRESENTACION DE PROYECTOS PARA GESTIONAR ANTE EL MIJ LOS RECURSOS PARA EL DESARROLLO DEL SICE</t>
  </si>
  <si>
    <t>8. COORDINACION, ANALISIS, DIRECCIONAMIENTO, SEGUIMIENTO Y CREACION DE POLITICAS PUBLICAS EN MATERIA DE SEGURIDAD CIUDADANA POR EL OVU</t>
  </si>
  <si>
    <t>9. COORDINAR ACTIVIDADES DE CAPACITACIÓN DEL CLOPAD/OVU</t>
  </si>
  <si>
    <t>10. COORDINAR ACCIONES PARA LA GESTIÓN DEL RIESGO</t>
  </si>
  <si>
    <t>11. ATENCIÓN DE URGENCIAS O EMERGENCIAS</t>
  </si>
  <si>
    <t>15. CONTRATACION</t>
  </si>
  <si>
    <t>No se convoque al consejo</t>
  </si>
  <si>
    <t>Sanciones por los entes de control</t>
  </si>
  <si>
    <t>No coherencia en la formulación del proyecto</t>
  </si>
  <si>
    <t xml:space="preserve">Falta de coordinación, planeación y disposición de los involucrados. </t>
  </si>
  <si>
    <t>No se ejecute la actividad</t>
  </si>
  <si>
    <t>Se cruza la fecha con otras actividades</t>
  </si>
  <si>
    <t>No se responde en el tiempo estipulado</t>
  </si>
  <si>
    <t>Falta de informacion y documentacion</t>
  </si>
  <si>
    <t>Sanción penal, pecuniaria, disciplinaria</t>
  </si>
  <si>
    <t>Coordinacion para convocar el Consejo</t>
  </si>
  <si>
    <t>Oficios de convocatoria</t>
  </si>
  <si>
    <t>Falta de información</t>
  </si>
  <si>
    <t>Cronograma</t>
  </si>
  <si>
    <t>Gestion ante demas entidades que manejan la informacion</t>
  </si>
  <si>
    <t>Planear la ejecucion de la actividad</t>
  </si>
  <si>
    <t>Oficios de solicitud</t>
  </si>
  <si>
    <t>Seguimiento a las tareas definidas y establecidas</t>
  </si>
  <si>
    <t>Oficio de solicitud</t>
  </si>
  <si>
    <t>Acta</t>
  </si>
  <si>
    <t>Adquirir equipos para reemplazo inmediato</t>
  </si>
  <si>
    <t>En la reunion de la concertacion de datos se programa la proxima reunion</t>
  </si>
  <si>
    <t>Incumplimiento del programa de capacitaciones llevando a una deficiente evaluación de los procesos</t>
  </si>
  <si>
    <t xml:space="preserve">Incumplimiento del programa de capacitaciones </t>
  </si>
  <si>
    <t>Alcalde</t>
  </si>
  <si>
    <t>No es oportuna la coordinacion por no poder hacer la comunicación o conexión con las demas entidades.</t>
  </si>
  <si>
    <t>Gestionar los recursos para cubrir las necesidades de comuicacion</t>
  </si>
  <si>
    <t>No hay coordinacion oportuna e investigaciones por los entes de control</t>
  </si>
  <si>
    <t>No hay softward para recopilar la informacion dia a dia de los procesos en la atencion de emergencias por parte del CLOPAD y entidades que lo conforman.</t>
  </si>
  <si>
    <t>Adquirir softward para la recopilacion de datos</t>
  </si>
  <si>
    <t>No existen los medios para convocar de manera inmediata y obtener informacion para dar respuesta oportuna</t>
  </si>
  <si>
    <t>Solicitar medios de comunicación</t>
  </si>
  <si>
    <t>Gestionar recursos</t>
  </si>
  <si>
    <t>No atender la emergencia a tiempo</t>
  </si>
  <si>
    <t>Sanciones por parte de entes de control</t>
  </si>
  <si>
    <t>Coordinacion efectiva con las entidades encargadas de atender el evento</t>
  </si>
  <si>
    <t>Contratar personal que tenga los conocimiento de los requisitos y actividades a desarrollar</t>
  </si>
  <si>
    <t>Reuniones periodicas</t>
  </si>
  <si>
    <t>Actas</t>
  </si>
  <si>
    <t>No contestar la tutela, acción popular o el derecho de petición</t>
  </si>
  <si>
    <t>reuniones</t>
  </si>
  <si>
    <t>proceso contractual</t>
  </si>
  <si>
    <t xml:space="preserve">Asignacion de recursos  </t>
  </si>
  <si>
    <t>Solicitud escrita en la elaboracion del presupusto</t>
  </si>
  <si>
    <t xml:space="preserve">No cumplir con los requisitos exigidos en el estatuto contractual </t>
  </si>
  <si>
    <t>via telefonica/radio de comunicación.</t>
  </si>
  <si>
    <t>verificacion de la capacidad, idoneidad y experiencia del abogado a contratar.</t>
  </si>
  <si>
    <t>SISTEMA DE GESTIÓN DE LA CALIDAD Y SISTEMA DE CONTROL INTERNO</t>
  </si>
  <si>
    <t>MATRIZ ADMINISTRACIÓN DEL RIESGO</t>
  </si>
  <si>
    <t>APOYO A LA GESTIÓN INSTITUCIONAL</t>
  </si>
  <si>
    <t>GESTIÓN ADMINISTRATIVA</t>
  </si>
  <si>
    <t>GESTIÓN DOCUMENTAL, ARCHIVO Y CORRESPONDENCIA</t>
  </si>
  <si>
    <t>MACROPROCESO</t>
  </si>
  <si>
    <t>PROCESO</t>
  </si>
  <si>
    <t>SUBPROCESO</t>
  </si>
  <si>
    <r>
      <t xml:space="preserve">VERSION: </t>
    </r>
    <r>
      <rPr>
        <sz val="18"/>
        <rFont val="Arial"/>
        <family val="2"/>
      </rPr>
      <t>1</t>
    </r>
  </si>
  <si>
    <r>
      <t xml:space="preserve">FECHA: </t>
    </r>
    <r>
      <rPr>
        <sz val="18"/>
        <rFont val="Arial"/>
        <family val="2"/>
      </rPr>
      <t>Junio de 2011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</si>
</sst>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0"/>
      <name val="Arial"/>
    </font>
    <font>
      <b/>
      <sz val="10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sz val="7"/>
      <name val="Arial"/>
      <family val="2"/>
    </font>
    <font>
      <sz val="12"/>
      <color indexed="9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color indexed="81"/>
      <name val="Tahoma"/>
      <family val="2"/>
    </font>
    <font>
      <sz val="10"/>
      <color indexed="81"/>
      <name val="Tahoma"/>
      <family val="2"/>
    </font>
    <font>
      <b/>
      <sz val="11"/>
      <color indexed="81"/>
      <name val="Tahoma"/>
      <family val="2"/>
    </font>
    <font>
      <sz val="11"/>
      <color indexed="81"/>
      <name val="Tahoma"/>
      <family val="2"/>
    </font>
    <font>
      <sz val="8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11"/>
      <color indexed="8"/>
      <name val="Tahoma"/>
      <family val="2"/>
    </font>
    <font>
      <sz val="11"/>
      <color indexed="8"/>
      <name val="Tahoma"/>
      <family val="2"/>
    </font>
    <font>
      <b/>
      <sz val="11"/>
      <color theme="1"/>
      <name val="Calibri"/>
      <family val="2"/>
      <scheme val="minor"/>
    </font>
    <font>
      <sz val="12"/>
      <name val="Arial"/>
      <family val="2"/>
    </font>
    <font>
      <sz val="20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16"/>
      <name val="Arial"/>
      <family val="2"/>
    </font>
    <font>
      <sz val="18"/>
      <color indexed="9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42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rgb="FF000000"/>
      </patternFill>
    </fill>
    <fill>
      <patternFill patternType="solid">
        <fgColor theme="0" tint="-0.249977111117893"/>
        <bgColor indexed="42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2" borderId="0" xfId="0" applyFill="1" applyBorder="1"/>
    <xf numFmtId="0" fontId="0" fillId="2" borderId="0" xfId="0" applyFill="1"/>
    <xf numFmtId="0" fontId="1" fillId="2" borderId="1" xfId="0" applyFont="1" applyFill="1" applyBorder="1" applyAlignment="1">
      <alignment horizontal="justify" vertical="center" wrapText="1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6" fillId="2" borderId="0" xfId="0" applyFont="1" applyFill="1" applyBorder="1"/>
    <xf numFmtId="0" fontId="7" fillId="2" borderId="0" xfId="0" applyFont="1" applyFill="1"/>
    <xf numFmtId="0" fontId="7" fillId="2" borderId="0" xfId="0" applyFont="1" applyFill="1" applyAlignment="1">
      <alignment horizontal="center" vertical="justify"/>
    </xf>
    <xf numFmtId="0" fontId="0" fillId="2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9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9" fillId="2" borderId="6" xfId="0" applyFont="1" applyFill="1" applyBorder="1" applyAlignment="1">
      <alignment vertic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4" fillId="2" borderId="0" xfId="0" applyFont="1" applyFill="1"/>
    <xf numFmtId="0" fontId="20" fillId="2" borderId="0" xfId="0" applyFont="1" applyFill="1"/>
    <xf numFmtId="0" fontId="4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20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/>
    </xf>
    <xf numFmtId="0" fontId="7" fillId="0" borderId="0" xfId="0" applyFont="1" applyFill="1"/>
    <xf numFmtId="0" fontId="7" fillId="2" borderId="0" xfId="0" applyFont="1" applyFill="1" applyBorder="1"/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top" wrapText="1"/>
    </xf>
    <xf numFmtId="0" fontId="21" fillId="0" borderId="1" xfId="0" applyFont="1" applyFill="1" applyBorder="1" applyAlignment="1">
      <alignment horizontal="center" vertical="center" wrapText="1"/>
    </xf>
    <xf numFmtId="0" fontId="21" fillId="4" borderId="1" xfId="0" applyFont="1" applyFill="1" applyBorder="1" applyAlignment="1">
      <alignment horizontal="center" vertical="center" wrapText="1"/>
    </xf>
    <xf numFmtId="0" fontId="23" fillId="6" borderId="5" xfId="0" applyFont="1" applyFill="1" applyBorder="1" applyAlignment="1">
      <alignment horizontal="center" vertical="center" wrapText="1"/>
    </xf>
    <xf numFmtId="0" fontId="23" fillId="6" borderId="5" xfId="0" applyFont="1" applyFill="1" applyBorder="1" applyAlignment="1">
      <alignment horizontal="center" vertical="center" textRotation="90" wrapText="1"/>
    </xf>
    <xf numFmtId="0" fontId="23" fillId="7" borderId="5" xfId="0" applyFont="1" applyFill="1" applyBorder="1" applyAlignment="1">
      <alignment horizontal="center" vertical="center" textRotation="90" wrapText="1"/>
    </xf>
    <xf numFmtId="0" fontId="23" fillId="8" borderId="5" xfId="0" applyFont="1" applyFill="1" applyBorder="1" applyAlignment="1">
      <alignment horizontal="center" vertical="center" wrapText="1"/>
    </xf>
    <xf numFmtId="0" fontId="25" fillId="2" borderId="0" xfId="0" applyFont="1" applyFill="1"/>
    <xf numFmtId="0" fontId="21" fillId="5" borderId="1" xfId="0" applyFont="1" applyFill="1" applyBorder="1" applyAlignment="1">
      <alignment horizontal="left" vertical="top" wrapText="1"/>
    </xf>
    <xf numFmtId="0" fontId="21" fillId="5" borderId="1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center" vertical="justify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justify" vertical="center" wrapText="1"/>
    </xf>
    <xf numFmtId="0" fontId="1" fillId="2" borderId="2" xfId="0" applyFont="1" applyFill="1" applyBorder="1" applyAlignment="1">
      <alignment horizontal="justify" vertical="center"/>
    </xf>
    <xf numFmtId="0" fontId="1" fillId="2" borderId="3" xfId="0" applyFont="1" applyFill="1" applyBorder="1" applyAlignment="1">
      <alignment horizontal="justify" vertical="center"/>
    </xf>
    <xf numFmtId="0" fontId="1" fillId="2" borderId="4" xfId="0" applyFont="1" applyFill="1" applyBorder="1" applyAlignment="1">
      <alignment horizontal="justify" vertical="center"/>
    </xf>
    <xf numFmtId="0" fontId="0" fillId="2" borderId="1" xfId="0" applyFill="1" applyBorder="1" applyAlignment="1">
      <alignment horizontal="center"/>
    </xf>
    <xf numFmtId="0" fontId="22" fillId="2" borderId="1" xfId="0" applyFont="1" applyFill="1" applyBorder="1" applyAlignment="1">
      <alignment horizontal="center" wrapText="1"/>
    </xf>
    <xf numFmtId="0" fontId="22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/>
    </xf>
    <xf numFmtId="0" fontId="23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/>
    </xf>
    <xf numFmtId="0" fontId="22" fillId="2" borderId="1" xfId="0" applyFont="1" applyFill="1" applyBorder="1" applyAlignment="1">
      <alignment horizontal="center"/>
    </xf>
    <xf numFmtId="0" fontId="22" fillId="2" borderId="8" xfId="0" applyFont="1" applyFill="1" applyBorder="1" applyAlignment="1">
      <alignment horizontal="center" vertical="center" wrapText="1"/>
    </xf>
    <xf numFmtId="0" fontId="22" fillId="2" borderId="9" xfId="0" applyFont="1" applyFill="1" applyBorder="1" applyAlignment="1">
      <alignment horizontal="center" vertical="center" wrapText="1"/>
    </xf>
    <xf numFmtId="0" fontId="22" fillId="2" borderId="10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left" vertical="center"/>
    </xf>
    <xf numFmtId="0" fontId="23" fillId="2" borderId="7" xfId="0" applyFont="1" applyFill="1" applyBorder="1" applyAlignment="1">
      <alignment horizontal="center" vertical="center"/>
    </xf>
    <xf numFmtId="0" fontId="21" fillId="5" borderId="1" xfId="0" applyFont="1" applyFill="1" applyBorder="1" applyAlignment="1">
      <alignment horizontal="left" vertical="center" wrapText="1"/>
    </xf>
    <xf numFmtId="0" fontId="21" fillId="5" borderId="1" xfId="0" applyFont="1" applyFill="1" applyBorder="1" applyAlignment="1">
      <alignment horizontal="left" wrapText="1"/>
    </xf>
    <xf numFmtId="0" fontId="24" fillId="2" borderId="1" xfId="0" applyFont="1" applyFill="1" applyBorder="1" applyAlignment="1">
      <alignment horizontal="center" vertical="center" wrapText="1"/>
    </xf>
    <xf numFmtId="0" fontId="24" fillId="2" borderId="8" xfId="0" applyFont="1" applyFill="1" applyBorder="1" applyAlignment="1">
      <alignment horizontal="center" vertical="center"/>
    </xf>
    <xf numFmtId="0" fontId="24" fillId="0" borderId="9" xfId="0" applyFont="1" applyBorder="1" applyAlignment="1">
      <alignment horizontal="center" vertical="center"/>
    </xf>
    <xf numFmtId="0" fontId="24" fillId="0" borderId="10" xfId="0" applyFont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top" wrapText="1"/>
    </xf>
    <xf numFmtId="0" fontId="8" fillId="2" borderId="6" xfId="0" applyFont="1" applyFill="1" applyBorder="1" applyAlignment="1">
      <alignment horizontal="center" vertical="top" wrapText="1"/>
    </xf>
    <xf numFmtId="0" fontId="24" fillId="3" borderId="1" xfId="0" applyFont="1" applyFill="1" applyBorder="1" applyAlignment="1">
      <alignment horizontal="center" vertical="center" wrapText="1"/>
    </xf>
    <xf numFmtId="0" fontId="21" fillId="5" borderId="5" xfId="0" applyFont="1" applyFill="1" applyBorder="1" applyAlignment="1">
      <alignment horizontal="center" vertical="top" wrapText="1"/>
    </xf>
    <xf numFmtId="0" fontId="21" fillId="5" borderId="6" xfId="0" applyFont="1" applyFill="1" applyBorder="1" applyAlignment="1">
      <alignment horizontal="center" vertical="top" wrapText="1"/>
    </xf>
    <xf numFmtId="0" fontId="21" fillId="5" borderId="7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justify" vertical="center" wrapText="1"/>
    </xf>
    <xf numFmtId="0" fontId="4" fillId="0" borderId="1" xfId="0" applyFont="1" applyFill="1" applyBorder="1" applyAlignment="1">
      <alignment horizontal="left" vertical="top" wrapText="1"/>
    </xf>
    <xf numFmtId="0" fontId="21" fillId="5" borderId="1" xfId="0" applyFont="1" applyFill="1" applyBorder="1" applyAlignment="1">
      <alignment horizontal="center" vertical="top" wrapText="1"/>
    </xf>
    <xf numFmtId="0" fontId="19" fillId="0" borderId="1" xfId="0" applyFont="1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19"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0</xdr:row>
      <xdr:rowOff>152400</xdr:rowOff>
    </xdr:from>
    <xdr:to>
      <xdr:col>1</xdr:col>
      <xdr:colOff>704850</xdr:colOff>
      <xdr:row>1</xdr:row>
      <xdr:rowOff>0</xdr:rowOff>
    </xdr:to>
    <xdr:pic>
      <xdr:nvPicPr>
        <xdr:cNvPr id="7256" name="Picture 30" descr="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EFC"/>
            </a:clrFrom>
            <a:clrTo>
              <a:srgbClr val="FFFEFC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352425" y="152400"/>
          <a:ext cx="6667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299354</xdr:colOff>
      <xdr:row>0</xdr:row>
      <xdr:rowOff>0</xdr:rowOff>
    </xdr:from>
    <xdr:to>
      <xdr:col>2</xdr:col>
      <xdr:colOff>1909079</xdr:colOff>
      <xdr:row>2</xdr:row>
      <xdr:rowOff>66675</xdr:rowOff>
    </xdr:to>
    <xdr:grpSp>
      <xdr:nvGrpSpPr>
        <xdr:cNvPr id="2" name="Grupo 1"/>
        <xdr:cNvGrpSpPr>
          <a:grpSpLocks/>
        </xdr:cNvGrpSpPr>
      </xdr:nvGrpSpPr>
      <xdr:grpSpPr bwMode="auto">
        <a:xfrm>
          <a:off x="299354" y="0"/>
          <a:ext cx="1609725" cy="1781175"/>
          <a:chOff x="1725" y="992"/>
          <a:chExt cx="1931" cy="1727"/>
        </a:xfrm>
      </xdr:grpSpPr>
      <xdr:pic>
        <xdr:nvPicPr>
          <xdr:cNvPr id="3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135" y="1309"/>
            <a:ext cx="968" cy="87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sp macro="" textlink="">
        <xdr:nvSpPr>
          <xdr:cNvPr id="4" name="Text Box 3"/>
          <xdr:cNvSpPr txBox="1">
            <a:spLocks noChangeArrowheads="1"/>
          </xdr:cNvSpPr>
        </xdr:nvSpPr>
        <xdr:spPr bwMode="auto">
          <a:xfrm>
            <a:off x="1736" y="2184"/>
            <a:ext cx="1857" cy="535"/>
          </a:xfrm>
          <a:prstGeom prst="rect">
            <a:avLst/>
          </a:prstGeom>
          <a:noFill/>
          <a:ln>
            <a:noFill/>
          </a:ln>
          <a:extLst/>
        </xdr:spPr>
        <xdr:txBody>
          <a:bodyPr vertOverflow="clip" wrap="square" lIns="91440" tIns="45720" rIns="91440" bIns="45720" anchor="t" upright="1"/>
          <a:lstStyle/>
          <a:p>
            <a:pPr algn="ctr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  <a:r>
              <a:rPr lang="es-CO" sz="10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Alcaldía Municipal de </a:t>
            </a:r>
          </a:p>
          <a:p>
            <a:pPr algn="ctr" rtl="0">
              <a:defRPr sz="1000"/>
            </a:pPr>
            <a:r>
              <a:rPr lang="es-CO" sz="10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 San José de Cúcuta</a:t>
            </a:r>
            <a:endParaRPr lang="es-CO" sz="1000" b="1" i="0" u="none" strike="noStrike" baseline="0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0">
              <a:defRPr sz="1000"/>
            </a:pPr>
            <a:endParaRPr lang="es-CO" sz="700" b="1" i="0" u="none" strike="noStrike" baseline="0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sp macro="" textlink="">
        <xdr:nvSpPr>
          <xdr:cNvPr id="5" name="Text Box 4"/>
          <xdr:cNvSpPr txBox="1">
            <a:spLocks noChangeArrowheads="1"/>
          </xdr:cNvSpPr>
        </xdr:nvSpPr>
        <xdr:spPr bwMode="auto">
          <a:xfrm>
            <a:off x="1725" y="992"/>
            <a:ext cx="1931" cy="274"/>
          </a:xfrm>
          <a:prstGeom prst="rect">
            <a:avLst/>
          </a:prstGeom>
          <a:noFill/>
          <a:ln>
            <a:noFill/>
          </a:ln>
          <a:extLst/>
        </xdr:spPr>
        <xdr:txBody>
          <a:bodyPr vertOverflow="clip" wrap="square" lIns="91440" tIns="45720" rIns="91440" bIns="45720" anchor="t" upright="1"/>
          <a:lstStyle/>
          <a:p>
            <a:pPr algn="ctr" rtl="0">
              <a:lnSpc>
                <a:spcPts val="700"/>
              </a:lnSpc>
              <a:defRPr sz="1000"/>
            </a:pPr>
            <a:r>
              <a:rPr lang="es-CO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República de Colombia</a:t>
            </a:r>
          </a:p>
          <a:p>
            <a:pPr algn="l" rtl="0">
              <a:lnSpc>
                <a:spcPts val="700"/>
              </a:lnSpc>
              <a:defRPr sz="1000"/>
            </a:pPr>
            <a:endParaRPr lang="es-CO" sz="700" b="1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"/>
  <sheetViews>
    <sheetView topLeftCell="A27" zoomScale="75" zoomScaleNormal="50" workbookViewId="0">
      <selection activeCell="B65" sqref="B65"/>
    </sheetView>
  </sheetViews>
  <sheetFormatPr defaultColWidth="11.42578125" defaultRowHeight="12.75" x14ac:dyDescent="0.2"/>
  <cols>
    <col min="1" max="1" width="4.7109375" style="2" customWidth="1"/>
    <col min="2" max="2" width="29.7109375" style="2" customWidth="1"/>
    <col min="3" max="3" width="16.28515625" style="2" customWidth="1"/>
    <col min="4" max="4" width="22.7109375" style="2" customWidth="1"/>
    <col min="5" max="5" width="14.7109375" style="2" customWidth="1"/>
    <col min="6" max="6" width="14.85546875" style="2" bestFit="1" customWidth="1"/>
    <col min="7" max="7" width="25.140625" style="2" customWidth="1"/>
    <col min="8" max="8" width="12.42578125" style="2" customWidth="1"/>
    <col min="9" max="9" width="12.140625" style="2" customWidth="1"/>
    <col min="10" max="10" width="14.7109375" style="2" customWidth="1"/>
    <col min="11" max="11" width="19.7109375" style="2" customWidth="1"/>
    <col min="12" max="12" width="0.140625" style="2" customWidth="1"/>
    <col min="13" max="16384" width="11.42578125" style="2"/>
  </cols>
  <sheetData>
    <row r="1" spans="1:1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5" ht="26.25" customHeight="1" x14ac:dyDescent="0.2">
      <c r="A3" s="1"/>
      <c r="B3" s="47" t="s">
        <v>3</v>
      </c>
      <c r="C3" s="47"/>
      <c r="D3" s="47"/>
      <c r="E3" s="47"/>
      <c r="F3" s="47"/>
      <c r="G3" s="47"/>
      <c r="H3" s="47"/>
      <c r="I3" s="47"/>
      <c r="J3" s="47"/>
      <c r="K3" s="47"/>
      <c r="L3" s="1"/>
      <c r="M3" s="1"/>
      <c r="N3" s="1"/>
    </row>
    <row r="4" spans="1:15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1:15" ht="28.5" customHeight="1" x14ac:dyDescent="0.2">
      <c r="A5" s="1"/>
      <c r="B5" s="3" t="s">
        <v>4</v>
      </c>
      <c r="C5" s="51"/>
      <c r="D5" s="52"/>
      <c r="E5" s="52"/>
      <c r="F5" s="52"/>
      <c r="G5" s="52"/>
      <c r="H5" s="52"/>
      <c r="I5" s="52"/>
      <c r="J5" s="52"/>
      <c r="K5" s="53"/>
      <c r="L5" s="1"/>
      <c r="O5" s="1"/>
    </row>
    <row r="6" spans="1:15" x14ac:dyDescent="0.2">
      <c r="A6" s="48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1"/>
      <c r="N6" s="1"/>
    </row>
    <row r="7" spans="1:15" s="5" customFormat="1" ht="36" customHeight="1" x14ac:dyDescent="0.2">
      <c r="A7" s="10" t="s">
        <v>0</v>
      </c>
      <c r="B7" s="49" t="s">
        <v>1</v>
      </c>
      <c r="C7" s="49"/>
      <c r="D7" s="49"/>
      <c r="E7" s="49"/>
      <c r="F7" s="49" t="s">
        <v>2</v>
      </c>
      <c r="G7" s="49"/>
      <c r="H7" s="49"/>
      <c r="I7" s="49"/>
      <c r="J7" s="49"/>
      <c r="K7" s="49"/>
      <c r="L7" s="49"/>
      <c r="M7" s="4"/>
      <c r="N7" s="4"/>
    </row>
    <row r="8" spans="1:15" ht="19.5" customHeight="1" x14ac:dyDescent="0.2">
      <c r="A8" s="9"/>
      <c r="B8" s="46"/>
      <c r="C8" s="46"/>
      <c r="D8" s="46"/>
      <c r="E8" s="46"/>
      <c r="F8" s="46"/>
      <c r="G8" s="46"/>
      <c r="H8" s="46"/>
      <c r="I8" s="46"/>
      <c r="J8" s="46"/>
      <c r="K8" s="46"/>
      <c r="L8" s="46"/>
      <c r="M8" s="1"/>
      <c r="N8" s="1"/>
    </row>
    <row r="9" spans="1:15" ht="19.5" customHeight="1" x14ac:dyDescent="0.2">
      <c r="A9" s="45"/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  <c r="M9" s="1"/>
      <c r="N9" s="1"/>
    </row>
    <row r="10" spans="1:15" ht="19.5" customHeight="1" x14ac:dyDescent="0.2">
      <c r="A10" s="45"/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1"/>
      <c r="N10" s="1"/>
    </row>
    <row r="11" spans="1:15" ht="19.5" customHeight="1" x14ac:dyDescent="0.2">
      <c r="A11" s="9"/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1"/>
      <c r="N11" s="1"/>
    </row>
    <row r="12" spans="1:15" ht="19.5" customHeight="1" x14ac:dyDescent="0.2">
      <c r="A12" s="9"/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1"/>
      <c r="N12" s="1"/>
    </row>
    <row r="13" spans="1:15" ht="19.5" customHeight="1" x14ac:dyDescent="0.2">
      <c r="A13" s="45"/>
      <c r="B13" s="46"/>
      <c r="C13" s="46"/>
      <c r="D13" s="46"/>
      <c r="E13" s="46"/>
      <c r="F13" s="46"/>
      <c r="G13" s="46"/>
      <c r="H13" s="46"/>
      <c r="I13" s="46"/>
      <c r="J13" s="46"/>
      <c r="K13" s="46"/>
      <c r="L13" s="46"/>
      <c r="M13" s="1"/>
      <c r="N13" s="1"/>
    </row>
    <row r="14" spans="1:15" ht="19.5" customHeight="1" x14ac:dyDescent="0.2">
      <c r="A14" s="45"/>
      <c r="B14" s="46"/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1"/>
      <c r="N14" s="1"/>
    </row>
    <row r="15" spans="1:15" ht="19.5" customHeight="1" x14ac:dyDescent="0.2">
      <c r="A15" s="9"/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1"/>
      <c r="N15" s="1"/>
    </row>
    <row r="16" spans="1:15" ht="19.5" customHeight="1" x14ac:dyDescent="0.2">
      <c r="A16" s="9"/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1"/>
      <c r="N16" s="1"/>
    </row>
    <row r="17" spans="1:14" ht="19.5" customHeight="1" x14ac:dyDescent="0.2">
      <c r="A17" s="9"/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1"/>
      <c r="N17" s="1"/>
    </row>
    <row r="18" spans="1:14" x14ac:dyDescent="0.2">
      <c r="A18" s="6"/>
      <c r="B18" s="1"/>
      <c r="C18" s="1"/>
      <c r="D18" s="1"/>
      <c r="E18" s="1"/>
      <c r="F18" s="1"/>
      <c r="G18" s="1"/>
      <c r="H18" s="1"/>
      <c r="I18" s="1"/>
      <c r="J18" s="1"/>
      <c r="K18" s="1"/>
      <c r="L18" s="6"/>
      <c r="M18" s="1"/>
      <c r="N18" s="1"/>
    </row>
    <row r="19" spans="1:14" ht="20.25" customHeight="1" x14ac:dyDescent="0.2">
      <c r="A19" s="50" t="s">
        <v>8</v>
      </c>
      <c r="B19" s="50"/>
      <c r="C19" s="50"/>
      <c r="D19" s="50"/>
      <c r="E19" s="50"/>
      <c r="F19" s="50"/>
      <c r="G19" s="50" t="s">
        <v>9</v>
      </c>
      <c r="H19" s="50"/>
      <c r="I19" s="50"/>
      <c r="J19" s="50"/>
      <c r="K19" s="50"/>
      <c r="L19" s="50"/>
    </row>
    <row r="20" spans="1:14" ht="21.75" customHeight="1" x14ac:dyDescent="0.2">
      <c r="A20" s="50" t="s">
        <v>10</v>
      </c>
      <c r="B20" s="50"/>
      <c r="C20" s="50"/>
      <c r="D20" s="50"/>
      <c r="E20" s="50"/>
      <c r="F20" s="50"/>
      <c r="G20" s="50" t="s">
        <v>9</v>
      </c>
      <c r="H20" s="50"/>
      <c r="I20" s="50"/>
      <c r="J20" s="50"/>
      <c r="K20" s="50"/>
      <c r="L20" s="50"/>
    </row>
    <row r="21" spans="1:14" ht="24" customHeight="1" x14ac:dyDescent="0.2">
      <c r="A21" s="50" t="s">
        <v>11</v>
      </c>
      <c r="B21" s="50"/>
      <c r="C21" s="50"/>
      <c r="D21" s="50"/>
      <c r="E21" s="50"/>
      <c r="F21" s="50"/>
      <c r="G21" s="50" t="s">
        <v>12</v>
      </c>
      <c r="H21" s="50"/>
      <c r="I21" s="50"/>
      <c r="J21" s="50"/>
      <c r="K21" s="50"/>
      <c r="L21" s="50"/>
    </row>
  </sheetData>
  <mergeCells count="33">
    <mergeCell ref="A21:F21"/>
    <mergeCell ref="C5:K5"/>
    <mergeCell ref="G20:L20"/>
    <mergeCell ref="B17:E17"/>
    <mergeCell ref="F17:L17"/>
    <mergeCell ref="G21:L21"/>
    <mergeCell ref="A19:F19"/>
    <mergeCell ref="A20:F20"/>
    <mergeCell ref="B8:E8"/>
    <mergeCell ref="B15:E15"/>
    <mergeCell ref="F15:L15"/>
    <mergeCell ref="B16:E16"/>
    <mergeCell ref="F16:L16"/>
    <mergeCell ref="G19:L19"/>
    <mergeCell ref="F10:L10"/>
    <mergeCell ref="F11:L11"/>
    <mergeCell ref="B3:K3"/>
    <mergeCell ref="B12:E12"/>
    <mergeCell ref="F12:L12"/>
    <mergeCell ref="A6:L6"/>
    <mergeCell ref="B7:E7"/>
    <mergeCell ref="F7:L7"/>
    <mergeCell ref="F8:L8"/>
    <mergeCell ref="A9:A10"/>
    <mergeCell ref="B9:E9"/>
    <mergeCell ref="F9:L9"/>
    <mergeCell ref="B10:E10"/>
    <mergeCell ref="B11:E11"/>
    <mergeCell ref="A13:A14"/>
    <mergeCell ref="B13:E13"/>
    <mergeCell ref="F13:L13"/>
    <mergeCell ref="B14:E14"/>
    <mergeCell ref="F14:L14"/>
  </mergeCells>
  <phoneticPr fontId="0" type="noConversion"/>
  <printOptions horizontalCentered="1"/>
  <pageMargins left="0.59055118110236227" right="0.59055118110236227" top="0.78740157480314965" bottom="0.59055118110236227" header="0" footer="0"/>
  <pageSetup scale="5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37"/>
  <sheetViews>
    <sheetView tabSelected="1" topLeftCell="C25" zoomScale="40" zoomScaleNormal="40" workbookViewId="0">
      <selection activeCell="F25" sqref="F25"/>
    </sheetView>
  </sheetViews>
  <sheetFormatPr defaultColWidth="11.42578125" defaultRowHeight="15" x14ac:dyDescent="0.2"/>
  <cols>
    <col min="1" max="1" width="25.140625" style="2" hidden="1" customWidth="1"/>
    <col min="2" max="2" width="31.85546875" style="2" hidden="1" customWidth="1"/>
    <col min="3" max="3" width="40.5703125" style="2" customWidth="1"/>
    <col min="4" max="4" width="38.140625" style="2" hidden="1" customWidth="1"/>
    <col min="5" max="5" width="28.7109375" style="20" customWidth="1"/>
    <col min="6" max="6" width="23.28515625" style="23" customWidth="1"/>
    <col min="7" max="7" width="42.5703125" style="2" customWidth="1"/>
    <col min="8" max="8" width="43.5703125" style="2" customWidth="1"/>
    <col min="9" max="9" width="10.85546875" style="7" customWidth="1"/>
    <col min="10" max="10" width="10" style="7" customWidth="1"/>
    <col min="11" max="11" width="12.28515625" style="7" customWidth="1"/>
    <col min="12" max="12" width="14.140625" style="7" customWidth="1"/>
    <col min="13" max="13" width="17.7109375" style="7" customWidth="1"/>
    <col min="14" max="14" width="28.140625" style="7" customWidth="1"/>
    <col min="15" max="15" width="27.5703125" style="25" customWidth="1"/>
    <col min="16" max="16" width="29.5703125" style="25" customWidth="1"/>
    <col min="17" max="17" width="19.42578125" style="7" customWidth="1"/>
    <col min="18" max="18" width="14.140625" style="7" customWidth="1"/>
    <col min="19" max="19" width="24.85546875" style="7" customWidth="1"/>
    <col min="20" max="20" width="28.140625" style="7" customWidth="1"/>
    <col min="21" max="16384" width="11.42578125" style="7"/>
  </cols>
  <sheetData>
    <row r="1" spans="1:20" s="32" customFormat="1" ht="60.75" customHeight="1" x14ac:dyDescent="0.2">
      <c r="A1" s="60"/>
      <c r="B1" s="60"/>
      <c r="C1" s="60"/>
      <c r="D1" s="60"/>
      <c r="E1" s="61" t="s">
        <v>189</v>
      </c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3"/>
      <c r="S1" s="64" t="s">
        <v>197</v>
      </c>
      <c r="T1" s="64"/>
    </row>
    <row r="2" spans="1:20" s="32" customFormat="1" ht="75.75" customHeight="1" x14ac:dyDescent="0.2">
      <c r="A2" s="60"/>
      <c r="B2" s="60"/>
      <c r="C2" s="60"/>
      <c r="D2" s="60"/>
      <c r="E2" s="65" t="s">
        <v>190</v>
      </c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4" t="s">
        <v>198</v>
      </c>
      <c r="T2" s="64"/>
    </row>
    <row r="3" spans="1:20" s="32" customFormat="1" ht="50.25" customHeight="1" x14ac:dyDescent="0.35">
      <c r="A3" s="55" t="s">
        <v>191</v>
      </c>
      <c r="B3" s="55"/>
      <c r="C3" s="55"/>
      <c r="D3" s="55"/>
      <c r="E3" s="56" t="s">
        <v>192</v>
      </c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5" t="s">
        <v>193</v>
      </c>
      <c r="T3" s="55"/>
    </row>
    <row r="4" spans="1:20" s="32" customFormat="1" ht="37.5" customHeight="1" x14ac:dyDescent="0.35">
      <c r="A4" s="57" t="s">
        <v>194</v>
      </c>
      <c r="B4" s="57"/>
      <c r="C4" s="57"/>
      <c r="D4" s="57"/>
      <c r="E4" s="58" t="s">
        <v>195</v>
      </c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9" t="s">
        <v>196</v>
      </c>
      <c r="T4" s="59"/>
    </row>
    <row r="5" spans="1:20" x14ac:dyDescent="0.2">
      <c r="A5" s="17"/>
      <c r="B5" s="17"/>
      <c r="C5" s="17"/>
      <c r="D5" s="17"/>
      <c r="E5" s="19"/>
      <c r="F5" s="22"/>
      <c r="G5" s="17"/>
      <c r="H5" s="17"/>
      <c r="I5" s="18"/>
      <c r="J5" s="18"/>
      <c r="K5" s="18"/>
      <c r="L5" s="18"/>
      <c r="M5" s="18"/>
      <c r="N5" s="18"/>
      <c r="O5" s="24"/>
      <c r="P5" s="24"/>
      <c r="Q5" s="18"/>
      <c r="R5" s="18"/>
      <c r="S5" s="18"/>
    </row>
    <row r="6" spans="1:20" ht="70.5" customHeight="1" x14ac:dyDescent="0.2">
      <c r="A6" s="69" t="s">
        <v>13</v>
      </c>
      <c r="B6" s="70"/>
      <c r="C6" s="70"/>
      <c r="D6" s="70"/>
      <c r="E6" s="70"/>
      <c r="F6" s="70"/>
      <c r="G6" s="70"/>
      <c r="H6" s="71"/>
      <c r="I6" s="68" t="s">
        <v>19</v>
      </c>
      <c r="J6" s="68"/>
      <c r="K6" s="68"/>
      <c r="L6" s="68"/>
      <c r="M6" s="74" t="s">
        <v>5</v>
      </c>
      <c r="N6" s="74"/>
      <c r="O6" s="74"/>
      <c r="P6" s="74"/>
      <c r="Q6" s="74"/>
      <c r="R6" s="74"/>
      <c r="S6" s="74"/>
      <c r="T6" s="74"/>
    </row>
    <row r="7" spans="1:20" s="41" customFormat="1" ht="124.5" customHeight="1" x14ac:dyDescent="0.35">
      <c r="A7" s="37" t="s">
        <v>62</v>
      </c>
      <c r="B7" s="37" t="s">
        <v>14</v>
      </c>
      <c r="C7" s="37" t="s">
        <v>63</v>
      </c>
      <c r="D7" s="37" t="s">
        <v>64</v>
      </c>
      <c r="E7" s="37" t="s">
        <v>15</v>
      </c>
      <c r="F7" s="37" t="s">
        <v>16</v>
      </c>
      <c r="G7" s="37" t="s">
        <v>17</v>
      </c>
      <c r="H7" s="37" t="s">
        <v>18</v>
      </c>
      <c r="I7" s="38" t="s">
        <v>73</v>
      </c>
      <c r="J7" s="39" t="s">
        <v>27</v>
      </c>
      <c r="K7" s="38" t="s">
        <v>26</v>
      </c>
      <c r="L7" s="38" t="s">
        <v>20</v>
      </c>
      <c r="M7" s="37" t="s">
        <v>21</v>
      </c>
      <c r="N7" s="40" t="s">
        <v>6</v>
      </c>
      <c r="O7" s="37" t="s">
        <v>25</v>
      </c>
      <c r="P7" s="40" t="s">
        <v>7</v>
      </c>
      <c r="Q7" s="38" t="s">
        <v>22</v>
      </c>
      <c r="R7" s="38" t="s">
        <v>23</v>
      </c>
      <c r="S7" s="37" t="s">
        <v>24</v>
      </c>
      <c r="T7" s="37" t="s">
        <v>61</v>
      </c>
    </row>
    <row r="8" spans="1:20" s="44" customFormat="1" ht="102" x14ac:dyDescent="0.2">
      <c r="A8" s="72" t="s">
        <v>74</v>
      </c>
      <c r="B8" s="72" t="s">
        <v>75</v>
      </c>
      <c r="C8" s="75" t="s">
        <v>76</v>
      </c>
      <c r="D8" s="81" t="s">
        <v>77</v>
      </c>
      <c r="E8" s="66" t="s">
        <v>131</v>
      </c>
      <c r="F8" s="42" t="s">
        <v>100</v>
      </c>
      <c r="G8" s="42" t="s">
        <v>102</v>
      </c>
      <c r="H8" s="42" t="s">
        <v>101</v>
      </c>
      <c r="I8" s="33">
        <v>1</v>
      </c>
      <c r="J8" s="33">
        <v>2</v>
      </c>
      <c r="K8" s="33">
        <v>2</v>
      </c>
      <c r="L8" s="33">
        <f>+(I8*0.2)+(J8*0.5)+(K8*0.3)</f>
        <v>1.7999999999999998</v>
      </c>
      <c r="M8" s="33" t="str">
        <f>IF(L8&lt;=2,"BAJO",IF(AND(L8&gt;2,L8&lt;2.5),"MEDIO",IF(AND(L8&gt;=2.5),"ALTO")))</f>
        <v>BAJO</v>
      </c>
      <c r="N8" s="34" t="s">
        <v>104</v>
      </c>
      <c r="O8" s="34" t="s">
        <v>109</v>
      </c>
      <c r="P8" s="34" t="s">
        <v>105</v>
      </c>
      <c r="Q8" s="33">
        <v>1</v>
      </c>
      <c r="R8" s="33">
        <f>+L8*Q8</f>
        <v>1.7999999999999998</v>
      </c>
      <c r="S8" s="33" t="str">
        <f>IF(R8&lt;=3,"ACEPTABLE",IF(AND(R8&gt;3,R8&lt;6),"MODERADO",IF(AND(R8&gt;=6),"INACEPTABLE")))</f>
        <v>ACEPTABLE</v>
      </c>
      <c r="T8" s="33"/>
    </row>
    <row r="9" spans="1:20" s="8" customFormat="1" ht="76.5" x14ac:dyDescent="0.2">
      <c r="A9" s="73"/>
      <c r="B9" s="73"/>
      <c r="C9" s="76"/>
      <c r="D9" s="81"/>
      <c r="E9" s="66"/>
      <c r="F9" s="42" t="s">
        <v>99</v>
      </c>
      <c r="G9" s="42" t="s">
        <v>101</v>
      </c>
      <c r="H9" s="42" t="s">
        <v>103</v>
      </c>
      <c r="I9" s="33">
        <v>1</v>
      </c>
      <c r="J9" s="33">
        <v>2</v>
      </c>
      <c r="K9" s="33">
        <v>2</v>
      </c>
      <c r="L9" s="33">
        <f>+(I9*0.2)+(J9*0.5)+(K9*0.3)</f>
        <v>1.7999999999999998</v>
      </c>
      <c r="M9" s="33" t="str">
        <f>IF(L9&lt;=2,"BAJO",IF(AND(L9&gt;2,L9&lt;2.5),"MEDIO",IF(AND(L9&gt;=2.5),"ALTO")))</f>
        <v>BAJO</v>
      </c>
      <c r="N9" s="34" t="s">
        <v>106</v>
      </c>
      <c r="O9" s="34" t="s">
        <v>107</v>
      </c>
      <c r="P9" s="34" t="s">
        <v>105</v>
      </c>
      <c r="Q9" s="33">
        <v>1</v>
      </c>
      <c r="R9" s="33">
        <f>+L9*Q9</f>
        <v>1.7999999999999998</v>
      </c>
      <c r="S9" s="33" t="str">
        <f t="shared" ref="S9:S32" si="0">IF(R9&lt;=3,"ACEPTABLE",IF(AND(R9&gt;3,R9&lt;6),"MODERADO",IF(AND(R9&gt;=6),"INACEPTABLE")))</f>
        <v>ACEPTABLE</v>
      </c>
      <c r="T9" s="33"/>
    </row>
    <row r="10" spans="1:20" s="8" customFormat="1" ht="189.75" customHeight="1" x14ac:dyDescent="0.2">
      <c r="A10" s="73"/>
      <c r="B10" s="73"/>
      <c r="C10" s="76"/>
      <c r="D10" s="81"/>
      <c r="E10" s="66" t="s">
        <v>132</v>
      </c>
      <c r="F10" s="42" t="s">
        <v>100</v>
      </c>
      <c r="G10" s="42" t="s">
        <v>127</v>
      </c>
      <c r="H10" s="42" t="s">
        <v>108</v>
      </c>
      <c r="I10" s="33">
        <v>3</v>
      </c>
      <c r="J10" s="33">
        <v>2</v>
      </c>
      <c r="K10" s="33">
        <v>3</v>
      </c>
      <c r="L10" s="33">
        <f t="shared" ref="L10:L32" si="1">+(I10*0.2)+(J10*0.5)+(K10*0.3)</f>
        <v>2.5</v>
      </c>
      <c r="M10" s="33" t="str">
        <f>IF(L10&lt;=2,"BAJO",IF(AND(L10&gt;2,L10&lt;2.5),"MEDIO",IF(AND(L10&gt;=2.5),"ALTO")))</f>
        <v>ALTO</v>
      </c>
      <c r="N10" s="34" t="s">
        <v>129</v>
      </c>
      <c r="O10" s="34" t="s">
        <v>130</v>
      </c>
      <c r="P10" s="34" t="s">
        <v>105</v>
      </c>
      <c r="Q10" s="33">
        <v>1</v>
      </c>
      <c r="R10" s="33">
        <f t="shared" ref="R10:R28" si="2">+L10*Q10</f>
        <v>2.5</v>
      </c>
      <c r="S10" s="33" t="str">
        <f t="shared" si="0"/>
        <v>ACEPTABLE</v>
      </c>
      <c r="T10" s="33"/>
    </row>
    <row r="11" spans="1:20" s="8" customFormat="1" ht="127.5" x14ac:dyDescent="0.2">
      <c r="A11" s="73"/>
      <c r="B11" s="73"/>
      <c r="C11" s="76"/>
      <c r="D11" s="81"/>
      <c r="E11" s="66"/>
      <c r="F11" s="42" t="s">
        <v>99</v>
      </c>
      <c r="G11" s="42" t="s">
        <v>111</v>
      </c>
      <c r="H11" s="42" t="s">
        <v>110</v>
      </c>
      <c r="I11" s="33">
        <v>3</v>
      </c>
      <c r="J11" s="33">
        <v>2</v>
      </c>
      <c r="K11" s="33">
        <v>3</v>
      </c>
      <c r="L11" s="33">
        <f t="shared" si="1"/>
        <v>2.5</v>
      </c>
      <c r="M11" s="33" t="str">
        <f t="shared" ref="M11:M32" si="3">IF(L11&lt;=2,"BAJO",IF(AND(L11&gt;2,L11&lt;2.5),"MEDIO",IF(AND(L11&gt;=2.5),"ALTO")))</f>
        <v>ALTO</v>
      </c>
      <c r="N11" s="34" t="s">
        <v>179</v>
      </c>
      <c r="O11" s="34" t="s">
        <v>180</v>
      </c>
      <c r="P11" s="34" t="s">
        <v>105</v>
      </c>
      <c r="Q11" s="33">
        <v>2</v>
      </c>
      <c r="R11" s="33">
        <f t="shared" si="2"/>
        <v>5</v>
      </c>
      <c r="S11" s="33" t="str">
        <f t="shared" si="0"/>
        <v>MODERADO</v>
      </c>
      <c r="T11" s="33"/>
    </row>
    <row r="12" spans="1:20" s="8" customFormat="1" ht="127.5" x14ac:dyDescent="0.2">
      <c r="A12" s="73"/>
      <c r="B12" s="73"/>
      <c r="C12" s="76"/>
      <c r="D12" s="81"/>
      <c r="E12" s="43" t="s">
        <v>133</v>
      </c>
      <c r="F12" s="42" t="s">
        <v>100</v>
      </c>
      <c r="G12" s="42" t="s">
        <v>148</v>
      </c>
      <c r="H12" s="42" t="s">
        <v>143</v>
      </c>
      <c r="I12" s="33">
        <v>1</v>
      </c>
      <c r="J12" s="33">
        <v>2</v>
      </c>
      <c r="K12" s="33">
        <v>3</v>
      </c>
      <c r="L12" s="33">
        <f t="shared" si="1"/>
        <v>2.0999999999999996</v>
      </c>
      <c r="M12" s="33" t="str">
        <f t="shared" si="3"/>
        <v>MEDIO</v>
      </c>
      <c r="N12" s="34" t="s">
        <v>152</v>
      </c>
      <c r="O12" s="34" t="s">
        <v>153</v>
      </c>
      <c r="P12" s="34" t="s">
        <v>105</v>
      </c>
      <c r="Q12" s="33">
        <v>1</v>
      </c>
      <c r="R12" s="33">
        <f t="shared" si="2"/>
        <v>2.0999999999999996</v>
      </c>
      <c r="S12" s="33" t="str">
        <f t="shared" si="0"/>
        <v>ACEPTABLE</v>
      </c>
      <c r="T12" s="33"/>
    </row>
    <row r="13" spans="1:20" s="8" customFormat="1" ht="141" customHeight="1" x14ac:dyDescent="0.2">
      <c r="A13" s="73"/>
      <c r="B13" s="73"/>
      <c r="C13" s="76"/>
      <c r="D13" s="81"/>
      <c r="E13" s="67" t="s">
        <v>134</v>
      </c>
      <c r="F13" s="42" t="s">
        <v>100</v>
      </c>
      <c r="G13" s="42" t="s">
        <v>154</v>
      </c>
      <c r="H13" s="42" t="s">
        <v>113</v>
      </c>
      <c r="I13" s="33">
        <v>1</v>
      </c>
      <c r="J13" s="33">
        <v>3</v>
      </c>
      <c r="K13" s="33">
        <v>1</v>
      </c>
      <c r="L13" s="33">
        <f t="shared" si="1"/>
        <v>2</v>
      </c>
      <c r="M13" s="33" t="str">
        <f t="shared" si="3"/>
        <v>BAJO</v>
      </c>
      <c r="N13" s="34" t="s">
        <v>156</v>
      </c>
      <c r="O13" s="34" t="s">
        <v>158</v>
      </c>
      <c r="P13" s="34" t="s">
        <v>105</v>
      </c>
      <c r="Q13" s="33">
        <v>1</v>
      </c>
      <c r="R13" s="33">
        <f t="shared" si="2"/>
        <v>2</v>
      </c>
      <c r="S13" s="33" t="str">
        <f t="shared" si="0"/>
        <v>ACEPTABLE</v>
      </c>
      <c r="T13" s="33"/>
    </row>
    <row r="14" spans="1:20" s="8" customFormat="1" ht="102" x14ac:dyDescent="0.2">
      <c r="A14" s="73"/>
      <c r="B14" s="73"/>
      <c r="C14" s="76"/>
      <c r="D14" s="81"/>
      <c r="E14" s="67"/>
      <c r="F14" s="42" t="s">
        <v>112</v>
      </c>
      <c r="G14" s="42" t="s">
        <v>115</v>
      </c>
      <c r="H14" s="42" t="s">
        <v>114</v>
      </c>
      <c r="I14" s="33">
        <v>1</v>
      </c>
      <c r="J14" s="33">
        <v>3</v>
      </c>
      <c r="K14" s="33">
        <v>1</v>
      </c>
      <c r="L14" s="33">
        <f t="shared" si="1"/>
        <v>2</v>
      </c>
      <c r="M14" s="33" t="str">
        <f t="shared" si="3"/>
        <v>BAJO</v>
      </c>
      <c r="N14" s="34" t="s">
        <v>157</v>
      </c>
      <c r="O14" s="34" t="s">
        <v>155</v>
      </c>
      <c r="P14" s="34" t="s">
        <v>105</v>
      </c>
      <c r="Q14" s="33">
        <v>1</v>
      </c>
      <c r="R14" s="33">
        <f t="shared" si="2"/>
        <v>2</v>
      </c>
      <c r="S14" s="33" t="str">
        <f t="shared" si="0"/>
        <v>ACEPTABLE</v>
      </c>
      <c r="T14" s="33"/>
    </row>
    <row r="15" spans="1:20" s="8" customFormat="1" ht="133.5" customHeight="1" x14ac:dyDescent="0.2">
      <c r="A15" s="73"/>
      <c r="B15" s="73"/>
      <c r="C15" s="76"/>
      <c r="D15" s="81"/>
      <c r="E15" s="66" t="s">
        <v>135</v>
      </c>
      <c r="F15" s="42" t="s">
        <v>99</v>
      </c>
      <c r="G15" s="42" t="s">
        <v>150</v>
      </c>
      <c r="H15" s="42" t="s">
        <v>149</v>
      </c>
      <c r="I15" s="33">
        <v>3</v>
      </c>
      <c r="J15" s="33">
        <v>2</v>
      </c>
      <c r="K15" s="33">
        <v>1</v>
      </c>
      <c r="L15" s="33">
        <f t="shared" si="1"/>
        <v>1.9000000000000001</v>
      </c>
      <c r="M15" s="33" t="str">
        <f t="shared" si="3"/>
        <v>BAJO</v>
      </c>
      <c r="N15" s="34" t="s">
        <v>156</v>
      </c>
      <c r="O15" s="34" t="s">
        <v>160</v>
      </c>
      <c r="P15" s="34" t="s">
        <v>105</v>
      </c>
      <c r="Q15" s="33">
        <v>1</v>
      </c>
      <c r="R15" s="33">
        <f t="shared" si="2"/>
        <v>1.9000000000000001</v>
      </c>
      <c r="S15" s="33" t="str">
        <f t="shared" si="0"/>
        <v>ACEPTABLE</v>
      </c>
      <c r="T15" s="33"/>
    </row>
    <row r="16" spans="1:20" s="8" customFormat="1" ht="119.25" customHeight="1" x14ac:dyDescent="0.2">
      <c r="A16" s="73"/>
      <c r="B16" s="73"/>
      <c r="C16" s="76"/>
      <c r="D16" s="81"/>
      <c r="E16" s="66"/>
      <c r="F16" s="42" t="s">
        <v>99</v>
      </c>
      <c r="G16" s="42" t="s">
        <v>181</v>
      </c>
      <c r="H16" s="42" t="s">
        <v>151</v>
      </c>
      <c r="I16" s="33">
        <v>3</v>
      </c>
      <c r="J16" s="33">
        <v>3</v>
      </c>
      <c r="K16" s="33">
        <v>1</v>
      </c>
      <c r="L16" s="33">
        <f t="shared" si="1"/>
        <v>2.4</v>
      </c>
      <c r="M16" s="33" t="str">
        <f t="shared" si="3"/>
        <v>MEDIO</v>
      </c>
      <c r="N16" s="34" t="s">
        <v>159</v>
      </c>
      <c r="O16" s="34" t="s">
        <v>182</v>
      </c>
      <c r="P16" s="34" t="s">
        <v>105</v>
      </c>
      <c r="Q16" s="33">
        <v>2</v>
      </c>
      <c r="R16" s="33">
        <f t="shared" si="2"/>
        <v>4.8</v>
      </c>
      <c r="S16" s="33" t="str">
        <f t="shared" si="0"/>
        <v>MODERADO</v>
      </c>
      <c r="T16" s="33"/>
    </row>
    <row r="17" spans="1:20" s="8" customFormat="1" ht="178.5" x14ac:dyDescent="0.2">
      <c r="A17" s="73"/>
      <c r="B17" s="73"/>
      <c r="C17" s="76"/>
      <c r="D17" s="81"/>
      <c r="E17" s="66" t="s">
        <v>136</v>
      </c>
      <c r="F17" s="42" t="s">
        <v>60</v>
      </c>
      <c r="G17" s="42" t="s">
        <v>89</v>
      </c>
      <c r="H17" s="42" t="s">
        <v>90</v>
      </c>
      <c r="I17" s="33">
        <v>1</v>
      </c>
      <c r="J17" s="33">
        <v>2</v>
      </c>
      <c r="K17" s="33">
        <v>3</v>
      </c>
      <c r="L17" s="33">
        <f t="shared" si="1"/>
        <v>2.0999999999999996</v>
      </c>
      <c r="M17" s="33" t="str">
        <f t="shared" si="3"/>
        <v>MEDIO</v>
      </c>
      <c r="N17" s="34" t="s">
        <v>80</v>
      </c>
      <c r="O17" s="34" t="s">
        <v>93</v>
      </c>
      <c r="P17" s="34" t="s">
        <v>82</v>
      </c>
      <c r="Q17" s="33">
        <v>1</v>
      </c>
      <c r="R17" s="33">
        <f t="shared" si="2"/>
        <v>2.0999999999999996</v>
      </c>
      <c r="S17" s="33" t="str">
        <f t="shared" si="0"/>
        <v>ACEPTABLE</v>
      </c>
      <c r="T17" s="33"/>
    </row>
    <row r="18" spans="1:20" s="8" customFormat="1" ht="178.5" x14ac:dyDescent="0.2">
      <c r="A18" s="73"/>
      <c r="B18" s="73"/>
      <c r="C18" s="76"/>
      <c r="D18" s="81"/>
      <c r="E18" s="66"/>
      <c r="F18" s="42" t="s">
        <v>60</v>
      </c>
      <c r="G18" s="42" t="s">
        <v>87</v>
      </c>
      <c r="H18" s="42" t="s">
        <v>88</v>
      </c>
      <c r="I18" s="33">
        <v>2</v>
      </c>
      <c r="J18" s="33">
        <v>2</v>
      </c>
      <c r="K18" s="33">
        <v>3</v>
      </c>
      <c r="L18" s="33">
        <f t="shared" si="1"/>
        <v>2.2999999999999998</v>
      </c>
      <c r="M18" s="33" t="str">
        <f t="shared" si="3"/>
        <v>MEDIO</v>
      </c>
      <c r="N18" s="34" t="s">
        <v>94</v>
      </c>
      <c r="O18" s="34" t="s">
        <v>183</v>
      </c>
      <c r="P18" s="34" t="s">
        <v>82</v>
      </c>
      <c r="Q18" s="33">
        <v>2</v>
      </c>
      <c r="R18" s="33">
        <f t="shared" si="2"/>
        <v>4.5999999999999996</v>
      </c>
      <c r="S18" s="33" t="str">
        <f t="shared" si="0"/>
        <v>MODERADO</v>
      </c>
      <c r="T18" s="33"/>
    </row>
    <row r="19" spans="1:20" s="8" customFormat="1" ht="109.5" customHeight="1" x14ac:dyDescent="0.2">
      <c r="A19" s="73"/>
      <c r="B19" s="73"/>
      <c r="C19" s="76"/>
      <c r="D19" s="81"/>
      <c r="E19" s="66"/>
      <c r="F19" s="42" t="s">
        <v>85</v>
      </c>
      <c r="G19" s="42" t="s">
        <v>128</v>
      </c>
      <c r="H19" s="42" t="s">
        <v>91</v>
      </c>
      <c r="I19" s="33">
        <v>1</v>
      </c>
      <c r="J19" s="33">
        <v>3</v>
      </c>
      <c r="K19" s="33">
        <v>3</v>
      </c>
      <c r="L19" s="33">
        <f t="shared" si="1"/>
        <v>2.5999999999999996</v>
      </c>
      <c r="M19" s="33" t="str">
        <f t="shared" si="3"/>
        <v>ALTO</v>
      </c>
      <c r="N19" s="34" t="s">
        <v>162</v>
      </c>
      <c r="O19" s="34" t="s">
        <v>95</v>
      </c>
      <c r="P19" s="34" t="s">
        <v>82</v>
      </c>
      <c r="Q19" s="33">
        <v>1</v>
      </c>
      <c r="R19" s="33">
        <f t="shared" si="2"/>
        <v>2.5999999999999996</v>
      </c>
      <c r="S19" s="33" t="str">
        <f t="shared" si="0"/>
        <v>ACEPTABLE</v>
      </c>
      <c r="T19" s="33"/>
    </row>
    <row r="20" spans="1:20" s="8" customFormat="1" ht="306" x14ac:dyDescent="0.2">
      <c r="A20" s="73"/>
      <c r="B20" s="73"/>
      <c r="C20" s="76"/>
      <c r="D20" s="81"/>
      <c r="E20" s="43" t="s">
        <v>137</v>
      </c>
      <c r="F20" s="42" t="s">
        <v>86</v>
      </c>
      <c r="G20" s="42" t="s">
        <v>145</v>
      </c>
      <c r="H20" s="42" t="s">
        <v>92</v>
      </c>
      <c r="I20" s="33">
        <v>1</v>
      </c>
      <c r="J20" s="33">
        <v>2</v>
      </c>
      <c r="K20" s="33">
        <v>3</v>
      </c>
      <c r="L20" s="33">
        <f t="shared" si="1"/>
        <v>2.0999999999999996</v>
      </c>
      <c r="M20" s="33" t="str">
        <f t="shared" si="3"/>
        <v>MEDIO</v>
      </c>
      <c r="N20" s="34" t="s">
        <v>96</v>
      </c>
      <c r="O20" s="34" t="s">
        <v>97</v>
      </c>
      <c r="P20" s="34" t="s">
        <v>82</v>
      </c>
      <c r="Q20" s="33">
        <v>2</v>
      </c>
      <c r="R20" s="33">
        <f t="shared" si="2"/>
        <v>4.1999999999999993</v>
      </c>
      <c r="S20" s="33" t="str">
        <f t="shared" si="0"/>
        <v>MODERADO</v>
      </c>
      <c r="T20" s="33"/>
    </row>
    <row r="21" spans="1:20" s="8" customFormat="1" ht="165.75" customHeight="1" x14ac:dyDescent="0.2">
      <c r="A21" s="73"/>
      <c r="B21" s="73"/>
      <c r="C21" s="76"/>
      <c r="D21" s="81"/>
      <c r="E21" s="43" t="s">
        <v>138</v>
      </c>
      <c r="F21" s="42" t="s">
        <v>60</v>
      </c>
      <c r="G21" s="42" t="s">
        <v>146</v>
      </c>
      <c r="H21" s="42" t="s">
        <v>147</v>
      </c>
      <c r="I21" s="33">
        <v>1</v>
      </c>
      <c r="J21" s="33">
        <v>2</v>
      </c>
      <c r="K21" s="33">
        <v>3</v>
      </c>
      <c r="L21" s="33">
        <f t="shared" si="1"/>
        <v>2.0999999999999996</v>
      </c>
      <c r="M21" s="33" t="str">
        <f t="shared" si="3"/>
        <v>MEDIO</v>
      </c>
      <c r="N21" s="34" t="s">
        <v>163</v>
      </c>
      <c r="O21" s="34" t="s">
        <v>161</v>
      </c>
      <c r="P21" s="34" t="s">
        <v>105</v>
      </c>
      <c r="Q21" s="33">
        <v>2</v>
      </c>
      <c r="R21" s="33">
        <f t="shared" si="2"/>
        <v>4.1999999999999993</v>
      </c>
      <c r="S21" s="33" t="str">
        <f t="shared" si="0"/>
        <v>MODERADO</v>
      </c>
      <c r="T21" s="33"/>
    </row>
    <row r="22" spans="1:20" s="8" customFormat="1" ht="204" x14ac:dyDescent="0.2">
      <c r="A22" s="73"/>
      <c r="B22" s="73"/>
      <c r="C22" s="76"/>
      <c r="D22" s="81"/>
      <c r="E22" s="66" t="s">
        <v>139</v>
      </c>
      <c r="F22" s="42" t="s">
        <v>60</v>
      </c>
      <c r="G22" s="42" t="s">
        <v>78</v>
      </c>
      <c r="H22" s="42" t="s">
        <v>164</v>
      </c>
      <c r="I22" s="33">
        <v>2</v>
      </c>
      <c r="J22" s="33">
        <v>1</v>
      </c>
      <c r="K22" s="33">
        <v>3</v>
      </c>
      <c r="L22" s="33">
        <f t="shared" si="1"/>
        <v>1.7999999999999998</v>
      </c>
      <c r="M22" s="33" t="str">
        <f t="shared" si="3"/>
        <v>BAJO</v>
      </c>
      <c r="N22" s="34" t="s">
        <v>80</v>
      </c>
      <c r="O22" s="34" t="s">
        <v>81</v>
      </c>
      <c r="P22" s="34" t="s">
        <v>82</v>
      </c>
      <c r="Q22" s="33">
        <v>1</v>
      </c>
      <c r="R22" s="33">
        <f t="shared" si="2"/>
        <v>1.7999999999999998</v>
      </c>
      <c r="S22" s="33" t="str">
        <f t="shared" si="0"/>
        <v>ACEPTABLE</v>
      </c>
      <c r="T22" s="33"/>
    </row>
    <row r="23" spans="1:20" s="8" customFormat="1" ht="204" x14ac:dyDescent="0.2">
      <c r="A23" s="73"/>
      <c r="B23" s="73"/>
      <c r="C23" s="76"/>
      <c r="D23" s="81"/>
      <c r="E23" s="66"/>
      <c r="F23" s="42" t="s">
        <v>98</v>
      </c>
      <c r="G23" s="42" t="s">
        <v>79</v>
      </c>
      <c r="H23" s="42" t="s">
        <v>165</v>
      </c>
      <c r="I23" s="33">
        <v>2</v>
      </c>
      <c r="J23" s="33">
        <v>1</v>
      </c>
      <c r="K23" s="33">
        <v>3</v>
      </c>
      <c r="L23" s="33">
        <f t="shared" si="1"/>
        <v>1.7999999999999998</v>
      </c>
      <c r="M23" s="33" t="str">
        <f t="shared" si="3"/>
        <v>BAJO</v>
      </c>
      <c r="N23" s="34" t="s">
        <v>83</v>
      </c>
      <c r="O23" s="34" t="s">
        <v>84</v>
      </c>
      <c r="P23" s="34" t="s">
        <v>82</v>
      </c>
      <c r="Q23" s="33">
        <v>1</v>
      </c>
      <c r="R23" s="33">
        <f t="shared" si="2"/>
        <v>1.7999999999999998</v>
      </c>
      <c r="S23" s="33" t="str">
        <f t="shared" si="0"/>
        <v>ACEPTABLE</v>
      </c>
      <c r="T23" s="33"/>
    </row>
    <row r="24" spans="1:20" s="8" customFormat="1" ht="127.5" x14ac:dyDescent="0.2">
      <c r="A24" s="73"/>
      <c r="B24" s="73"/>
      <c r="C24" s="76"/>
      <c r="D24" s="81"/>
      <c r="E24" s="66" t="s">
        <v>140</v>
      </c>
      <c r="F24" s="42" t="s">
        <v>60</v>
      </c>
      <c r="G24" s="42" t="s">
        <v>117</v>
      </c>
      <c r="H24" s="42" t="s">
        <v>118</v>
      </c>
      <c r="I24" s="33">
        <v>3</v>
      </c>
      <c r="J24" s="33">
        <v>1</v>
      </c>
      <c r="K24" s="33">
        <v>3</v>
      </c>
      <c r="L24" s="33">
        <f t="shared" si="1"/>
        <v>2</v>
      </c>
      <c r="M24" s="33" t="str">
        <f t="shared" si="3"/>
        <v>BAJO</v>
      </c>
      <c r="N24" s="34" t="s">
        <v>184</v>
      </c>
      <c r="O24" s="34" t="s">
        <v>185</v>
      </c>
      <c r="P24" s="34" t="s">
        <v>166</v>
      </c>
      <c r="Q24" s="33">
        <v>2</v>
      </c>
      <c r="R24" s="33">
        <f t="shared" si="2"/>
        <v>4</v>
      </c>
      <c r="S24" s="33" t="str">
        <f t="shared" si="0"/>
        <v>MODERADO</v>
      </c>
      <c r="T24" s="33"/>
    </row>
    <row r="25" spans="1:20" s="8" customFormat="1" ht="102" x14ac:dyDescent="0.2">
      <c r="A25" s="21"/>
      <c r="B25" s="21"/>
      <c r="C25" s="76"/>
      <c r="D25" s="81"/>
      <c r="E25" s="66"/>
      <c r="F25" s="42" t="s">
        <v>60</v>
      </c>
      <c r="G25" s="42" t="s">
        <v>122</v>
      </c>
      <c r="H25" s="42" t="s">
        <v>121</v>
      </c>
      <c r="I25" s="33">
        <v>3</v>
      </c>
      <c r="J25" s="33">
        <v>2</v>
      </c>
      <c r="K25" s="33">
        <v>1</v>
      </c>
      <c r="L25" s="33">
        <f t="shared" si="1"/>
        <v>1.9000000000000001</v>
      </c>
      <c r="M25" s="33" t="str">
        <f t="shared" si="3"/>
        <v>BAJO</v>
      </c>
      <c r="N25" s="34" t="s">
        <v>104</v>
      </c>
      <c r="O25" s="34" t="s">
        <v>109</v>
      </c>
      <c r="P25" s="34" t="s">
        <v>105</v>
      </c>
      <c r="Q25" s="33">
        <v>1</v>
      </c>
      <c r="R25" s="33">
        <f t="shared" si="2"/>
        <v>1.9000000000000001</v>
      </c>
      <c r="S25" s="33" t="str">
        <f t="shared" si="0"/>
        <v>ACEPTABLE</v>
      </c>
      <c r="T25" s="33"/>
    </row>
    <row r="26" spans="1:20" s="8" customFormat="1" ht="178.5" x14ac:dyDescent="0.2">
      <c r="A26" s="21"/>
      <c r="B26" s="21"/>
      <c r="C26" s="76"/>
      <c r="D26" s="81"/>
      <c r="E26" s="66"/>
      <c r="F26" s="42" t="s">
        <v>116</v>
      </c>
      <c r="G26" s="42" t="s">
        <v>124</v>
      </c>
      <c r="H26" s="42" t="s">
        <v>167</v>
      </c>
      <c r="I26" s="33">
        <v>3</v>
      </c>
      <c r="J26" s="33">
        <v>2</v>
      </c>
      <c r="K26" s="33">
        <v>3</v>
      </c>
      <c r="L26" s="33">
        <f t="shared" si="1"/>
        <v>2.5</v>
      </c>
      <c r="M26" s="33" t="str">
        <f t="shared" si="3"/>
        <v>ALTO</v>
      </c>
      <c r="N26" s="34" t="s">
        <v>168</v>
      </c>
      <c r="O26" s="34" t="s">
        <v>158</v>
      </c>
      <c r="P26" s="34" t="s">
        <v>105</v>
      </c>
      <c r="Q26" s="33">
        <v>2</v>
      </c>
      <c r="R26" s="33">
        <f t="shared" si="2"/>
        <v>5</v>
      </c>
      <c r="S26" s="33" t="str">
        <f t="shared" si="0"/>
        <v>MODERADO</v>
      </c>
      <c r="T26" s="33"/>
    </row>
    <row r="27" spans="1:20" s="8" customFormat="1" ht="229.5" x14ac:dyDescent="0.2">
      <c r="A27" s="21"/>
      <c r="B27" s="21"/>
      <c r="C27" s="76"/>
      <c r="D27" s="81"/>
      <c r="E27" s="66"/>
      <c r="F27" s="42" t="s">
        <v>126</v>
      </c>
      <c r="G27" s="42" t="s">
        <v>170</v>
      </c>
      <c r="H27" s="42" t="s">
        <v>169</v>
      </c>
      <c r="I27" s="33">
        <v>3</v>
      </c>
      <c r="J27" s="33">
        <v>2</v>
      </c>
      <c r="K27" s="33">
        <v>2</v>
      </c>
      <c r="L27" s="33">
        <f t="shared" si="1"/>
        <v>2.2000000000000002</v>
      </c>
      <c r="M27" s="33" t="str">
        <f t="shared" si="3"/>
        <v>MEDIO</v>
      </c>
      <c r="N27" s="34" t="s">
        <v>171</v>
      </c>
      <c r="O27" s="34" t="s">
        <v>160</v>
      </c>
      <c r="P27" s="34" t="s">
        <v>105</v>
      </c>
      <c r="Q27" s="33">
        <v>2</v>
      </c>
      <c r="R27" s="33">
        <f t="shared" si="2"/>
        <v>4.4000000000000004</v>
      </c>
      <c r="S27" s="33" t="str">
        <f t="shared" si="0"/>
        <v>MODERADO</v>
      </c>
      <c r="T27" s="33"/>
    </row>
    <row r="28" spans="1:20" s="8" customFormat="1" ht="153" x14ac:dyDescent="0.2">
      <c r="A28" s="21"/>
      <c r="B28" s="21"/>
      <c r="C28" s="76"/>
      <c r="D28" s="81"/>
      <c r="E28" s="66"/>
      <c r="F28" s="42" t="s">
        <v>99</v>
      </c>
      <c r="G28" s="42" t="s">
        <v>172</v>
      </c>
      <c r="H28" s="42" t="s">
        <v>125</v>
      </c>
      <c r="I28" s="33">
        <v>3</v>
      </c>
      <c r="J28" s="33">
        <v>2</v>
      </c>
      <c r="K28" s="33">
        <v>1</v>
      </c>
      <c r="L28" s="33">
        <f t="shared" si="1"/>
        <v>1.9000000000000001</v>
      </c>
      <c r="M28" s="33" t="str">
        <f t="shared" si="3"/>
        <v>BAJO</v>
      </c>
      <c r="N28" s="34" t="s">
        <v>173</v>
      </c>
      <c r="O28" s="34" t="s">
        <v>160</v>
      </c>
      <c r="P28" s="34" t="s">
        <v>105</v>
      </c>
      <c r="Q28" s="33">
        <v>2</v>
      </c>
      <c r="R28" s="33">
        <f t="shared" si="2"/>
        <v>3.8000000000000003</v>
      </c>
      <c r="S28" s="33" t="str">
        <f t="shared" si="0"/>
        <v>MODERADO</v>
      </c>
      <c r="T28" s="33"/>
    </row>
    <row r="29" spans="1:20" s="8" customFormat="1" ht="76.5" x14ac:dyDescent="0.2">
      <c r="A29" s="14"/>
      <c r="B29" s="14"/>
      <c r="C29" s="76"/>
      <c r="D29" s="81"/>
      <c r="E29" s="66" t="s">
        <v>141</v>
      </c>
      <c r="F29" s="42" t="s">
        <v>60</v>
      </c>
      <c r="G29" s="42" t="s">
        <v>119</v>
      </c>
      <c r="H29" s="42" t="s">
        <v>120</v>
      </c>
      <c r="I29" s="33">
        <v>3</v>
      </c>
      <c r="J29" s="33">
        <v>2</v>
      </c>
      <c r="K29" s="33">
        <v>1</v>
      </c>
      <c r="L29" s="33">
        <f t="shared" si="1"/>
        <v>1.9000000000000001</v>
      </c>
      <c r="M29" s="33" t="str">
        <f t="shared" si="3"/>
        <v>BAJO</v>
      </c>
      <c r="N29" s="34" t="s">
        <v>174</v>
      </c>
      <c r="O29" s="34" t="s">
        <v>160</v>
      </c>
      <c r="P29" s="34" t="s">
        <v>105</v>
      </c>
      <c r="Q29" s="33">
        <v>2</v>
      </c>
      <c r="R29" s="33">
        <f t="shared" ref="R29:R32" si="4">+L29*Q29</f>
        <v>3.8000000000000003</v>
      </c>
      <c r="S29" s="33" t="str">
        <f t="shared" si="0"/>
        <v>MODERADO</v>
      </c>
      <c r="T29" s="33"/>
    </row>
    <row r="30" spans="1:20" s="8" customFormat="1" ht="111.75" customHeight="1" x14ac:dyDescent="0.2">
      <c r="A30" s="14"/>
      <c r="B30" s="14"/>
      <c r="C30" s="76"/>
      <c r="D30" s="81"/>
      <c r="E30" s="66"/>
      <c r="F30" s="42" t="s">
        <v>60</v>
      </c>
      <c r="G30" s="42" t="s">
        <v>122</v>
      </c>
      <c r="H30" s="42" t="s">
        <v>123</v>
      </c>
      <c r="I30" s="33">
        <v>3</v>
      </c>
      <c r="J30" s="33">
        <v>2</v>
      </c>
      <c r="K30" s="33">
        <v>1</v>
      </c>
      <c r="L30" s="33">
        <f t="shared" si="1"/>
        <v>1.9000000000000001</v>
      </c>
      <c r="M30" s="33" t="str">
        <f t="shared" si="3"/>
        <v>BAJO</v>
      </c>
      <c r="N30" s="34" t="s">
        <v>104</v>
      </c>
      <c r="O30" s="34" t="s">
        <v>109</v>
      </c>
      <c r="P30" s="34" t="s">
        <v>105</v>
      </c>
      <c r="Q30" s="33">
        <v>3</v>
      </c>
      <c r="R30" s="33">
        <f t="shared" si="4"/>
        <v>5.7</v>
      </c>
      <c r="S30" s="33" t="str">
        <f t="shared" si="0"/>
        <v>MODERADO</v>
      </c>
      <c r="T30" s="33"/>
    </row>
    <row r="31" spans="1:20" s="8" customFormat="1" ht="165" customHeight="1" x14ac:dyDescent="0.2">
      <c r="A31" s="14"/>
      <c r="B31" s="14"/>
      <c r="C31" s="76"/>
      <c r="D31" s="81"/>
      <c r="E31" s="66"/>
      <c r="F31" s="42" t="s">
        <v>99</v>
      </c>
      <c r="G31" s="42" t="s">
        <v>175</v>
      </c>
      <c r="H31" s="42" t="s">
        <v>176</v>
      </c>
      <c r="I31" s="33">
        <v>3</v>
      </c>
      <c r="J31" s="33">
        <v>2</v>
      </c>
      <c r="K31" s="33">
        <v>1</v>
      </c>
      <c r="L31" s="33">
        <f t="shared" si="1"/>
        <v>1.9000000000000001</v>
      </c>
      <c r="M31" s="33" t="str">
        <f t="shared" si="3"/>
        <v>BAJO</v>
      </c>
      <c r="N31" s="34" t="s">
        <v>177</v>
      </c>
      <c r="O31" s="34" t="s">
        <v>187</v>
      </c>
      <c r="P31" s="34" t="s">
        <v>105</v>
      </c>
      <c r="Q31" s="33">
        <v>3</v>
      </c>
      <c r="R31" s="33">
        <f t="shared" si="4"/>
        <v>5.7</v>
      </c>
      <c r="S31" s="33" t="str">
        <f t="shared" si="0"/>
        <v>MODERADO</v>
      </c>
      <c r="T31" s="33"/>
    </row>
    <row r="32" spans="1:20" s="8" customFormat="1" ht="213.75" customHeight="1" x14ac:dyDescent="0.2">
      <c r="A32" s="14"/>
      <c r="B32" s="26"/>
      <c r="C32" s="77"/>
      <c r="D32" s="81"/>
      <c r="E32" s="43" t="s">
        <v>142</v>
      </c>
      <c r="F32" s="42" t="s">
        <v>99</v>
      </c>
      <c r="G32" s="42" t="s">
        <v>186</v>
      </c>
      <c r="H32" s="42" t="s">
        <v>144</v>
      </c>
      <c r="I32" s="35">
        <v>1</v>
      </c>
      <c r="J32" s="35">
        <v>3</v>
      </c>
      <c r="K32" s="35">
        <v>1</v>
      </c>
      <c r="L32" s="35">
        <f t="shared" si="1"/>
        <v>2</v>
      </c>
      <c r="M32" s="36" t="str">
        <f t="shared" si="3"/>
        <v>BAJO</v>
      </c>
      <c r="N32" s="34" t="s">
        <v>178</v>
      </c>
      <c r="O32" s="34" t="s">
        <v>188</v>
      </c>
      <c r="P32" s="34" t="s">
        <v>105</v>
      </c>
      <c r="Q32" s="33">
        <v>1</v>
      </c>
      <c r="R32" s="33">
        <f t="shared" si="4"/>
        <v>2</v>
      </c>
      <c r="S32" s="33" t="str">
        <f t="shared" si="0"/>
        <v>ACEPTABLE</v>
      </c>
      <c r="T32" s="33"/>
    </row>
    <row r="33" spans="1:13" x14ac:dyDescent="0.2">
      <c r="A33" s="27"/>
      <c r="B33" s="27"/>
      <c r="C33" s="27"/>
      <c r="D33" s="27"/>
      <c r="E33" s="28"/>
      <c r="F33" s="29"/>
      <c r="G33" s="27"/>
      <c r="H33" s="30"/>
      <c r="I33" s="31"/>
      <c r="J33" s="31"/>
      <c r="K33" s="31"/>
      <c r="L33" s="31"/>
      <c r="M33" s="31"/>
    </row>
    <row r="34" spans="1:13" x14ac:dyDescent="0.2">
      <c r="A34" s="27"/>
      <c r="B34" s="27"/>
      <c r="C34" s="27"/>
      <c r="D34" s="27"/>
      <c r="E34" s="28"/>
      <c r="F34" s="29"/>
      <c r="G34" s="27"/>
      <c r="H34" s="27"/>
      <c r="I34" s="31"/>
      <c r="J34" s="31"/>
      <c r="K34" s="31"/>
      <c r="L34" s="31"/>
      <c r="M34" s="31"/>
    </row>
    <row r="35" spans="1:13" x14ac:dyDescent="0.2">
      <c r="A35" s="79" t="s">
        <v>8</v>
      </c>
      <c r="B35" s="79"/>
      <c r="C35" s="79"/>
      <c r="D35" s="79"/>
      <c r="E35" s="79"/>
      <c r="F35" s="79"/>
      <c r="G35" s="79"/>
      <c r="H35" s="80" t="s">
        <v>12</v>
      </c>
      <c r="I35" s="80"/>
      <c r="J35" s="80"/>
      <c r="K35" s="80"/>
      <c r="L35" s="80"/>
      <c r="M35" s="31"/>
    </row>
    <row r="36" spans="1:13" x14ac:dyDescent="0.2">
      <c r="A36" s="50" t="s">
        <v>10</v>
      </c>
      <c r="B36" s="50"/>
      <c r="C36" s="50"/>
      <c r="D36" s="50"/>
      <c r="E36" s="50"/>
      <c r="F36" s="50"/>
      <c r="G36" s="50"/>
      <c r="H36" s="78" t="s">
        <v>9</v>
      </c>
      <c r="I36" s="78"/>
      <c r="J36" s="78"/>
      <c r="K36" s="78"/>
      <c r="L36" s="78"/>
    </row>
    <row r="37" spans="1:13" x14ac:dyDescent="0.2">
      <c r="A37" s="50" t="s">
        <v>11</v>
      </c>
      <c r="B37" s="50"/>
      <c r="C37" s="50"/>
      <c r="D37" s="50"/>
      <c r="E37" s="50"/>
      <c r="F37" s="50"/>
      <c r="G37" s="50"/>
      <c r="H37" s="78" t="s">
        <v>9</v>
      </c>
      <c r="I37" s="78"/>
      <c r="J37" s="78"/>
      <c r="K37" s="78"/>
      <c r="L37" s="78"/>
    </row>
  </sheetData>
  <mergeCells count="32">
    <mergeCell ref="M6:T6"/>
    <mergeCell ref="C8:C32"/>
    <mergeCell ref="A36:G36"/>
    <mergeCell ref="H36:L36"/>
    <mergeCell ref="A37:G37"/>
    <mergeCell ref="H37:L37"/>
    <mergeCell ref="A35:G35"/>
    <mergeCell ref="H35:L35"/>
    <mergeCell ref="E8:E9"/>
    <mergeCell ref="E29:E31"/>
    <mergeCell ref="E24:E28"/>
    <mergeCell ref="D8:D32"/>
    <mergeCell ref="E17:E19"/>
    <mergeCell ref="E10:E11"/>
    <mergeCell ref="E15:E16"/>
    <mergeCell ref="E13:E14"/>
    <mergeCell ref="I6:L6"/>
    <mergeCell ref="A6:H6"/>
    <mergeCell ref="B8:B24"/>
    <mergeCell ref="A8:A24"/>
    <mergeCell ref="E22:E23"/>
    <mergeCell ref="A1:D2"/>
    <mergeCell ref="E1:R1"/>
    <mergeCell ref="S1:T1"/>
    <mergeCell ref="E2:R2"/>
    <mergeCell ref="S2:T2"/>
    <mergeCell ref="A3:D3"/>
    <mergeCell ref="E3:R3"/>
    <mergeCell ref="S3:T3"/>
    <mergeCell ref="A4:D4"/>
    <mergeCell ref="E4:R4"/>
    <mergeCell ref="S4:T4"/>
  </mergeCells>
  <phoneticPr fontId="14" type="noConversion"/>
  <conditionalFormatting sqref="J8:M32 Q32:T32 E29 F22 Q13:T24 Q26:T29 Q25:S25 B29:B31 Q30:S31 A29:A32 J6:L6 E7:E8 F7 D7 B7:C8 A6:A8 G7:G8 H7 T9 Q8:S12 G10:H29 I6:I32 G32:H32 A5:L5">
    <cfRule type="cellIs" priority="51" stopIfTrue="1" operator="lessThanOrEqual">
      <formula>60</formula>
    </cfRule>
  </conditionalFormatting>
  <conditionalFormatting sqref="S32:T32 S13:T24 S26:T29 S25 S30:S31 T9 S8:S16">
    <cfRule type="cellIs" dxfId="18" priority="31" stopIfTrue="1" operator="equal">
      <formula>"INACEPTABLE"</formula>
    </cfRule>
    <cfRule type="cellIs" dxfId="17" priority="32" stopIfTrue="1" operator="equal">
      <formula>"MODERADO"</formula>
    </cfRule>
    <cfRule type="cellIs" dxfId="16" priority="33" stopIfTrue="1" operator="equal">
      <formula>"ACEPTABLE"</formula>
    </cfRule>
  </conditionalFormatting>
  <conditionalFormatting sqref="L8:L28">
    <cfRule type="cellIs" dxfId="15" priority="697" stopIfTrue="1" operator="equal">
      <formula>"BAJO"</formula>
    </cfRule>
    <cfRule type="cellIs" dxfId="14" priority="698" stopIfTrue="1" operator="equal">
      <formula>"ALTO"</formula>
    </cfRule>
    <cfRule type="containsText" dxfId="13" priority="699" stopIfTrue="1" operator="containsText" text="MEDIO">
      <formula>NOT(ISERROR(SEARCH("MEDIO",L8)))</formula>
    </cfRule>
    <cfRule type="colorScale" priority="700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12" priority="701" stopIfTrue="1" operator="equal">
      <formula>"ALTO"</formula>
    </cfRule>
  </conditionalFormatting>
  <conditionalFormatting sqref="M8:M28">
    <cfRule type="cellIs" dxfId="11" priority="707" stopIfTrue="1" operator="equal">
      <formula>"BAJO"</formula>
    </cfRule>
    <cfRule type="cellIs" dxfId="10" priority="708" stopIfTrue="1" operator="equal">
      <formula>"ALTO"</formula>
    </cfRule>
    <cfRule type="containsText" dxfId="9" priority="709" stopIfTrue="1" operator="containsText" text="MEDIO">
      <formula>NOT(ISERROR(SEARCH("MEDIO",M8)))</formula>
    </cfRule>
    <cfRule type="colorScale" priority="710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8" priority="711" stopIfTrue="1" operator="equal">
      <formula>"ALTO"</formula>
    </cfRule>
  </conditionalFormatting>
  <conditionalFormatting sqref="L9:L32">
    <cfRule type="cellIs" dxfId="7" priority="999" stopIfTrue="1" operator="equal">
      <formula>"BAJO"</formula>
    </cfRule>
    <cfRule type="cellIs" dxfId="6" priority="1000" stopIfTrue="1" operator="equal">
      <formula>"ALTO"</formula>
    </cfRule>
    <cfRule type="containsText" dxfId="5" priority="1001" stopIfTrue="1" operator="containsText" text="MEDIO">
      <formula>NOT(ISERROR(SEARCH("MEDIO",L9)))</formula>
    </cfRule>
    <cfRule type="colorScale" priority="1002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4" priority="1003" stopIfTrue="1" operator="equal">
      <formula>"ALTO"</formula>
    </cfRule>
  </conditionalFormatting>
  <conditionalFormatting sqref="M9:M32">
    <cfRule type="cellIs" dxfId="3" priority="1004" stopIfTrue="1" operator="equal">
      <formula>"BAJO"</formula>
    </cfRule>
    <cfRule type="cellIs" dxfId="2" priority="1005" stopIfTrue="1" operator="equal">
      <formula>"ALTO"</formula>
    </cfRule>
    <cfRule type="containsText" dxfId="1" priority="1006" stopIfTrue="1" operator="containsText" text="MEDIO">
      <formula>NOT(ISERROR(SEARCH("MEDIO",M9)))</formula>
    </cfRule>
    <cfRule type="colorScale" priority="1007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0" priority="1008" stopIfTrue="1" operator="equal">
      <formula>"ALTO"</formula>
    </cfRule>
  </conditionalFormatting>
  <conditionalFormatting sqref="A4 E4 A1 E1:E2">
    <cfRule type="cellIs" priority="3" stopIfTrue="1" operator="lessThanOrEqual">
      <formula>60</formula>
    </cfRule>
  </conditionalFormatting>
  <conditionalFormatting sqref="E3">
    <cfRule type="cellIs" priority="2" stopIfTrue="1" operator="lessThanOrEqual">
      <formula>60</formula>
    </cfRule>
  </conditionalFormatting>
  <conditionalFormatting sqref="A3">
    <cfRule type="cellIs" priority="1" stopIfTrue="1" operator="lessThanOrEqual">
      <formula>60</formula>
    </cfRule>
  </conditionalFormatting>
  <pageMargins left="0.59055118110236227" right="0.59055118110236227" top="0.59055118110236227" bottom="0.59055118110236227" header="0" footer="0"/>
  <pageSetup paperSize="5" scale="38" orientation="landscape" r:id="rId1"/>
  <headerFooter alignWithMargins="0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workbookViewId="0">
      <selection activeCell="C9" sqref="C9"/>
    </sheetView>
  </sheetViews>
  <sheetFormatPr defaultColWidth="11.42578125" defaultRowHeight="12.75" x14ac:dyDescent="0.2"/>
  <cols>
    <col min="2" max="2" width="15.28515625" customWidth="1"/>
    <col min="3" max="3" width="38.28515625" customWidth="1"/>
    <col min="4" max="4" width="38.140625" customWidth="1"/>
  </cols>
  <sheetData>
    <row r="1" spans="1:4" ht="15" x14ac:dyDescent="0.25">
      <c r="A1" s="82" t="s">
        <v>28</v>
      </c>
      <c r="B1" s="82"/>
      <c r="C1" s="82"/>
      <c r="D1" s="83" t="s">
        <v>65</v>
      </c>
    </row>
    <row r="2" spans="1:4" ht="15" x14ac:dyDescent="0.25">
      <c r="A2" s="11" t="s">
        <v>29</v>
      </c>
      <c r="B2" s="11" t="s">
        <v>30</v>
      </c>
      <c r="C2" s="11" t="s">
        <v>31</v>
      </c>
      <c r="D2" s="84"/>
    </row>
    <row r="3" spans="1:4" ht="28.5" customHeight="1" x14ac:dyDescent="0.2">
      <c r="A3" s="12">
        <v>3</v>
      </c>
      <c r="B3" s="12" t="s">
        <v>32</v>
      </c>
      <c r="C3" s="13" t="s">
        <v>33</v>
      </c>
      <c r="D3" s="85" t="s">
        <v>34</v>
      </c>
    </row>
    <row r="4" spans="1:4" x14ac:dyDescent="0.2">
      <c r="A4" s="12">
        <v>2</v>
      </c>
      <c r="B4" s="12" t="s">
        <v>35</v>
      </c>
      <c r="C4" s="13" t="s">
        <v>36</v>
      </c>
      <c r="D4" s="85"/>
    </row>
    <row r="5" spans="1:4" ht="27.75" customHeight="1" x14ac:dyDescent="0.2">
      <c r="A5" s="12">
        <v>1</v>
      </c>
      <c r="B5" s="12" t="s">
        <v>37</v>
      </c>
      <c r="C5" s="13" t="s">
        <v>38</v>
      </c>
      <c r="D5" s="85"/>
    </row>
    <row r="7" spans="1:4" ht="15" x14ac:dyDescent="0.25">
      <c r="A7" s="82" t="s">
        <v>39</v>
      </c>
      <c r="B7" s="82"/>
      <c r="C7" s="82"/>
      <c r="D7" t="s">
        <v>66</v>
      </c>
    </row>
    <row r="8" spans="1:4" ht="15" x14ac:dyDescent="0.25">
      <c r="A8" s="11" t="s">
        <v>29</v>
      </c>
      <c r="B8" s="11" t="s">
        <v>30</v>
      </c>
      <c r="C8" s="11" t="s">
        <v>31</v>
      </c>
    </row>
    <row r="9" spans="1:4" ht="51.75" customHeight="1" x14ac:dyDescent="0.2">
      <c r="A9" s="12">
        <v>3</v>
      </c>
      <c r="B9" s="12" t="s">
        <v>40</v>
      </c>
      <c r="C9" s="13" t="s">
        <v>41</v>
      </c>
      <c r="D9" s="15" t="s">
        <v>67</v>
      </c>
    </row>
    <row r="10" spans="1:4" ht="51.75" customHeight="1" x14ac:dyDescent="0.2">
      <c r="A10" s="12">
        <v>2</v>
      </c>
      <c r="B10" s="12" t="s">
        <v>42</v>
      </c>
      <c r="C10" s="13" t="s">
        <v>43</v>
      </c>
      <c r="D10" t="s">
        <v>68</v>
      </c>
    </row>
    <row r="11" spans="1:4" ht="51.75" customHeight="1" x14ac:dyDescent="0.2">
      <c r="A11" s="12">
        <v>1</v>
      </c>
      <c r="B11" s="12" t="s">
        <v>44</v>
      </c>
      <c r="C11" s="13" t="s">
        <v>45</v>
      </c>
      <c r="D11" t="s">
        <v>69</v>
      </c>
    </row>
    <row r="12" spans="1:4" ht="51.75" customHeight="1" x14ac:dyDescent="0.2"/>
    <row r="13" spans="1:4" ht="26.25" customHeight="1" x14ac:dyDescent="0.25">
      <c r="A13" s="82" t="s">
        <v>46</v>
      </c>
      <c r="B13" s="82"/>
      <c r="C13" s="82"/>
    </row>
    <row r="14" spans="1:4" ht="25.5" customHeight="1" x14ac:dyDescent="0.25">
      <c r="A14" s="11" t="s">
        <v>29</v>
      </c>
      <c r="B14" s="11" t="s">
        <v>30</v>
      </c>
      <c r="C14" s="11" t="s">
        <v>31</v>
      </c>
    </row>
    <row r="15" spans="1:4" ht="51.75" customHeight="1" x14ac:dyDescent="0.2">
      <c r="A15" s="12">
        <v>3</v>
      </c>
      <c r="B15" s="12" t="s">
        <v>47</v>
      </c>
      <c r="C15" s="13" t="s">
        <v>48</v>
      </c>
      <c r="D15" s="16" t="s">
        <v>72</v>
      </c>
    </row>
    <row r="16" spans="1:4" ht="51.75" customHeight="1" x14ac:dyDescent="0.2">
      <c r="A16" s="12">
        <v>2</v>
      </c>
      <c r="B16" s="12" t="s">
        <v>49</v>
      </c>
      <c r="C16" s="13" t="s">
        <v>50</v>
      </c>
      <c r="D16" s="15" t="s">
        <v>71</v>
      </c>
    </row>
    <row r="17" spans="1:4" ht="51.75" customHeight="1" x14ac:dyDescent="0.2">
      <c r="A17" s="12">
        <v>1</v>
      </c>
      <c r="B17" s="12" t="s">
        <v>51</v>
      </c>
      <c r="C17" s="13" t="s">
        <v>52</v>
      </c>
      <c r="D17" t="s">
        <v>70</v>
      </c>
    </row>
    <row r="18" spans="1:4" ht="51.75" customHeight="1" x14ac:dyDescent="0.2"/>
    <row r="19" spans="1:4" ht="25.5" customHeight="1" x14ac:dyDescent="0.25">
      <c r="A19" s="82" t="s">
        <v>53</v>
      </c>
      <c r="B19" s="82"/>
      <c r="C19" s="82"/>
    </row>
    <row r="20" spans="1:4" ht="28.5" customHeight="1" x14ac:dyDescent="0.25">
      <c r="A20" s="11" t="s">
        <v>29</v>
      </c>
      <c r="B20" s="11" t="s">
        <v>30</v>
      </c>
      <c r="C20" s="11" t="s">
        <v>31</v>
      </c>
    </row>
    <row r="21" spans="1:4" ht="51.75" customHeight="1" x14ac:dyDescent="0.2">
      <c r="A21" s="12">
        <v>3</v>
      </c>
      <c r="B21" s="12" t="s">
        <v>54</v>
      </c>
      <c r="C21" s="13" t="s">
        <v>55</v>
      </c>
    </row>
    <row r="22" spans="1:4" ht="51.75" customHeight="1" x14ac:dyDescent="0.2">
      <c r="A22" s="12">
        <v>2</v>
      </c>
      <c r="B22" s="12" t="s">
        <v>56</v>
      </c>
      <c r="C22" s="13" t="s">
        <v>57</v>
      </c>
    </row>
    <row r="23" spans="1:4" ht="51.75" customHeight="1" x14ac:dyDescent="0.2">
      <c r="A23" s="12">
        <v>1</v>
      </c>
      <c r="B23" s="12" t="s">
        <v>58</v>
      </c>
      <c r="C23" s="13" t="s">
        <v>59</v>
      </c>
    </row>
  </sheetData>
  <mergeCells count="6">
    <mergeCell ref="A19:C19"/>
    <mergeCell ref="A1:C1"/>
    <mergeCell ref="D1:D2"/>
    <mergeCell ref="D3:D5"/>
    <mergeCell ref="A7:C7"/>
    <mergeCell ref="A13:C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CONTEXTO ESTRATEGICO </vt:lpstr>
      <vt:lpstr>MATRIZ RIESGOS</vt:lpstr>
      <vt:lpstr>Hoja1</vt:lpstr>
      <vt:lpstr>'MATRIZ RIESGOS'!Print_Titles</vt:lpstr>
    </vt:vector>
  </TitlesOfParts>
  <Company>CAR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</dc:creator>
  <cp:lastModifiedBy>JUNIOR</cp:lastModifiedBy>
  <cp:lastPrinted>2012-04-13T22:40:34Z</cp:lastPrinted>
  <dcterms:created xsi:type="dcterms:W3CDTF">2006-05-12T15:28:34Z</dcterms:created>
  <dcterms:modified xsi:type="dcterms:W3CDTF">2017-12-23T00:31:44Z</dcterms:modified>
</cp:coreProperties>
</file>