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AYSON\Desktop\YARUTH\procesosYprocedimiento\matricesRiesgo\MACROPROCESO DE APOYO A LA GESTIÓN INSTITUCIONAL\gestionAdministrativa\"/>
    </mc:Choice>
  </mc:AlternateContent>
  <bookViews>
    <workbookView xWindow="0" yWindow="0" windowWidth="20400" windowHeight="7755" activeTab="1"/>
  </bookViews>
  <sheets>
    <sheet name="CONTEXTO_ESTRATEGICO_" sheetId="1" r:id="rId1"/>
    <sheet name="MATRIZ_RIESGOS" sheetId="2" r:id="rId2"/>
    <sheet name="Hoja1" sheetId="3" r:id="rId3"/>
    <sheet name="Hoja2" sheetId="4" r:id="rId4"/>
  </sheets>
  <calcPr calcId="152511" iterateDelta="1E-4"/>
</workbook>
</file>

<file path=xl/calcChain.xml><?xml version="1.0" encoding="utf-8"?>
<calcChain xmlns="http://schemas.openxmlformats.org/spreadsheetml/2006/main">
  <c r="L6" i="2" l="1"/>
  <c r="L7" i="2"/>
  <c r="R7" i="2" s="1"/>
  <c r="S7" i="2" s="1"/>
  <c r="L8" i="2"/>
  <c r="L9" i="2"/>
  <c r="R9" i="2" s="1"/>
  <c r="S9" i="2" s="1"/>
  <c r="L10" i="2"/>
  <c r="R10" i="2" s="1"/>
  <c r="S10" i="2" s="1"/>
  <c r="L11" i="2"/>
  <c r="R11" i="2" s="1"/>
  <c r="S11" i="2" s="1"/>
  <c r="L12" i="2"/>
  <c r="R12" i="2" s="1"/>
  <c r="S12" i="2" s="1"/>
  <c r="L13" i="2"/>
  <c r="R13" i="2" s="1"/>
  <c r="S13" i="2" s="1"/>
  <c r="L14" i="2"/>
  <c r="R14" i="2" s="1"/>
  <c r="S14" i="2" s="1"/>
  <c r="L15" i="2"/>
  <c r="R15" i="2" s="1"/>
  <c r="S15" i="2" s="1"/>
  <c r="L16" i="2"/>
  <c r="R16" i="2" s="1"/>
  <c r="S16" i="2" s="1"/>
  <c r="L17" i="2"/>
  <c r="R17" i="2" s="1"/>
  <c r="S17" i="2" s="1"/>
  <c r="L18" i="2"/>
  <c r="R18" i="2" s="1"/>
  <c r="S18" i="2" s="1"/>
  <c r="L19" i="2"/>
  <c r="R19" i="2" s="1"/>
  <c r="S19" i="2" s="1"/>
  <c r="L20" i="2"/>
  <c r="R20" i="2" s="1"/>
  <c r="S20" i="2" s="1"/>
  <c r="L21" i="2"/>
  <c r="R21" i="2" s="1"/>
  <c r="S21" i="2" s="1"/>
  <c r="L22" i="2"/>
  <c r="R22" i="2" s="1"/>
  <c r="S22" i="2" s="1"/>
  <c r="L23" i="2"/>
  <c r="R23" i="2" s="1"/>
  <c r="S23" i="2" s="1"/>
  <c r="L24" i="2"/>
  <c r="R24" i="2" s="1"/>
  <c r="S24" i="2" s="1"/>
  <c r="L25" i="2"/>
  <c r="R25" i="2" s="1"/>
  <c r="S25" i="2" s="1"/>
  <c r="L26" i="2"/>
  <c r="R26" i="2" s="1"/>
  <c r="S26" i="2" s="1"/>
  <c r="L27" i="2"/>
  <c r="R27" i="2" s="1"/>
  <c r="S27" i="2" s="1"/>
  <c r="L28" i="2"/>
  <c r="R28" i="2" s="1"/>
  <c r="S28" i="2" s="1"/>
  <c r="L29" i="2"/>
  <c r="R29" i="2" s="1"/>
  <c r="S29" i="2" s="1"/>
  <c r="L30" i="2"/>
  <c r="R30" i="2" s="1"/>
  <c r="S30" i="2" s="1"/>
  <c r="L31" i="2"/>
  <c r="R31" i="2" s="1"/>
  <c r="S31" i="2" s="1"/>
  <c r="L32" i="2"/>
  <c r="R32" i="2" s="1"/>
  <c r="S32" i="2" s="1"/>
  <c r="L33" i="2"/>
  <c r="R33" i="2" s="1"/>
  <c r="S33" i="2" s="1"/>
  <c r="L34" i="2"/>
  <c r="R34" i="2" s="1"/>
  <c r="S34" i="2" s="1"/>
  <c r="L35" i="2"/>
  <c r="R35" i="2" s="1"/>
  <c r="S35" i="2" s="1"/>
  <c r="L36" i="2"/>
  <c r="R36" i="2" s="1"/>
  <c r="S36" i="2" s="1"/>
  <c r="L37" i="2"/>
  <c r="R37" i="2" s="1"/>
  <c r="S37" i="2" s="1"/>
  <c r="L38" i="2"/>
  <c r="R38" i="2" s="1"/>
  <c r="S38" i="2" s="1"/>
  <c r="L39" i="2"/>
  <c r="R39" i="2" s="1"/>
  <c r="S39" i="2" s="1"/>
  <c r="M9" i="2"/>
  <c r="M17" i="2" l="1"/>
  <c r="R8" i="2"/>
  <c r="S8" i="2" s="1"/>
  <c r="M8" i="2"/>
  <c r="M37" i="2"/>
  <c r="R6" i="2"/>
  <c r="S6" i="2" s="1"/>
  <c r="M6" i="2"/>
  <c r="M36" i="2"/>
  <c r="M35" i="2"/>
  <c r="M24" i="2"/>
  <c r="M16" i="2"/>
  <c r="M34" i="2"/>
  <c r="M7" i="2"/>
  <c r="M10" i="2"/>
  <c r="M11" i="2"/>
  <c r="M12" i="2"/>
  <c r="M13" i="2"/>
  <c r="M14" i="2"/>
  <c r="M15" i="2"/>
  <c r="M18" i="2"/>
  <c r="M19" i="2"/>
  <c r="M20" i="2"/>
  <c r="M21" i="2"/>
  <c r="M22" i="2"/>
  <c r="M23" i="2"/>
  <c r="M25" i="2"/>
  <c r="M26" i="2"/>
  <c r="M27" i="2"/>
  <c r="M28" i="2"/>
  <c r="M29" i="2"/>
  <c r="M30" i="2"/>
  <c r="M31" i="2"/>
  <c r="M32" i="2"/>
  <c r="M33" i="2"/>
  <c r="M38" i="2"/>
  <c r="M39" i="2"/>
</calcChain>
</file>

<file path=xl/comments1.xml><?xml version="1.0" encoding="utf-8"?>
<comments xmlns="http://schemas.openxmlformats.org/spreadsheetml/2006/main">
  <authors>
    <author>juridica</author>
  </authors>
  <commentList>
    <comment ref="A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DEFINIR QUE TIPO DE PROCESO ES: 1. GERENCIAL / ESTRATEGICO -  2. OPERATIVO /MISIONAL - 3. APOYO - 4. EVALUACION</t>
        </r>
      </text>
    </comment>
    <comment ref="B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SE ESCRIBE EL PROCESO CORRESPONDIENTE SEGÚN EL MAPA DE PROCESOS</t>
        </r>
      </text>
    </comment>
    <comment ref="C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SE ESCRIBE EL OBJETIVO DEL PROCESO ESTABLECIDO EN LA CARACTERIZACION DEL MISMO</t>
        </r>
      </text>
    </comment>
    <comment ref="D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SE ESCRIBEN LOS PROCEDIMIENTOS RELACIONADOS CON EL PROCESO</t>
        </r>
      </text>
    </comment>
    <comment ref="E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SE ESCRIBEN LAS ACTIVIDADES CORRESPONDIENTES AL PROCEDIMIENTO EN LAS CUALES SE IDENTICAN FACTORES DE RIESGO</t>
        </r>
      </text>
    </comment>
    <comment ref="I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Posibilidad de ocurrencia del riesgo.</t>
        </r>
        <r>
          <rPr>
            <sz val="10"/>
            <color rgb="FF000000"/>
            <rFont val="Arial"/>
            <family val="2"/>
          </rPr>
          <t xml:space="preserve">
Se mide con criterios de FRECUENCIA y de FACTIBILIDAD</t>
        </r>
      </text>
    </comment>
    <comment ref="J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Consecuencias que puede ocasionar la materialización del riesgo</t>
        </r>
      </text>
    </comment>
    <comment ref="K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afectación en términos de límites que puede ocasionar la materialización del riesgo</t>
        </r>
      </text>
    </comment>
    <comment ref="L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(I11*0,2)+(J11*0,5)+(K11*0,3)</t>
        </r>
      </text>
    </comment>
    <comment ref="M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Resultado obtenido en la matriz de calificación, evaluación y respuesta a los riesgos</t>
        </r>
      </text>
    </comment>
    <comment ref="N5" authorId="0" shapeId="0">
      <text>
        <r>
          <rPr>
            <sz val="10"/>
            <color rgb="FF000000"/>
            <rFont val="Arial"/>
            <family val="2"/>
          </rPr>
          <t>Opciones de manejo del riesgo que entrarán a PREVENIR o a REDUCIR el riesgo y harán parte del plan de manejo del riesgo</t>
        </r>
        <r>
          <rPr>
            <sz val="10"/>
            <color rgb="FF000000"/>
            <rFont val="Arial"/>
            <family val="2"/>
          </rPr>
          <t xml:space="preserve">
</t>
        </r>
        <r>
          <rPr>
            <sz val="10"/>
            <color rgb="FF000000"/>
            <rFont val="Arial"/>
            <family val="2"/>
          </rPr>
          <t xml:space="preserve">
</t>
        </r>
      </text>
    </comment>
    <comment ref="P5" authorId="0" shapeId="0">
      <text>
        <r>
          <rPr>
            <sz val="10"/>
            <color rgb="FF000000"/>
            <rFont val="Arial"/>
            <family val="2"/>
          </rPr>
          <t>Dueño del proceso donde se van a desarrollar acciones propuestas</t>
        </r>
        <r>
          <rPr>
            <sz val="10"/>
            <color rgb="FF000000"/>
            <rFont val="Arial"/>
            <family val="2"/>
          </rPr>
          <t xml:space="preserve">
</t>
        </r>
        <r>
          <rPr>
            <sz val="10"/>
            <color rgb="FF000000"/>
            <rFont val="Arial"/>
            <family val="2"/>
          </rPr>
          <t xml:space="preserve">
</t>
        </r>
      </text>
    </comment>
    <comment ref="Q5" authorId="0" shapeId="0">
      <text>
        <r>
          <rPr>
            <sz val="10"/>
            <color rgb="FF000000"/>
            <rFont val="Arial"/>
            <family val="2"/>
          </rPr>
          <t>CORPONOR:</t>
        </r>
        <r>
          <rPr>
            <sz val="10"/>
            <color rgb="FF000000"/>
            <rFont val="Arial"/>
            <family val="2"/>
          </rPr>
          <t xml:space="preserve">
Especificar cuál es el control que la entidad tiene implementado para combatir, minimizar o prevenir el riesgo</t>
        </r>
      </text>
    </comment>
  </commentList>
</comments>
</file>

<file path=xl/sharedStrings.xml><?xml version="1.0" encoding="utf-8"?>
<sst xmlns="http://schemas.openxmlformats.org/spreadsheetml/2006/main" count="313" uniqueCount="204">
  <si>
    <t>CONTEXTO ESTRATEGICO</t>
  </si>
  <si>
    <t>PROCESO:</t>
  </si>
  <si>
    <t>N°</t>
  </si>
  <si>
    <t>FACTORES EXTERNOS</t>
  </si>
  <si>
    <t>FACTORES INTERNOS</t>
  </si>
  <si>
    <t>Elaborado por:</t>
  </si>
  <si>
    <t>Fecha:</t>
  </si>
  <si>
    <t>Revisado por:</t>
  </si>
  <si>
    <t>Aprobado por:</t>
  </si>
  <si>
    <t>IDENTIFICACION DEL RIESGO</t>
  </si>
  <si>
    <t>ANALISIS DE CALIFICACION Y VALORACION</t>
  </si>
  <si>
    <t>ADMINISTRACION DEL RIESGO</t>
  </si>
  <si>
    <t>(1) MACROPROCESO</t>
  </si>
  <si>
    <t>(2) PROCESO</t>
  </si>
  <si>
    <t>(3) SUB-PROCESO</t>
  </si>
  <si>
    <t>(4) OBJETIVO</t>
  </si>
  <si>
    <t>(5) ACTIVIDADES</t>
  </si>
  <si>
    <t>(6) FACTOR DEL RIESGO</t>
  </si>
  <si>
    <t>(7) CAUSA</t>
  </si>
  <si>
    <t>(8) RIESGO</t>
  </si>
  <si>
    <t>(9) FRECUENCIA</t>
  </si>
  <si>
    <t>(10) IMPACTO</t>
  </si>
  <si>
    <t>(11) ALCANCE</t>
  </si>
  <si>
    <t>(12) CALIFICACION (9+10+11)</t>
  </si>
  <si>
    <t>(13) ZONA DE RIESGO</t>
  </si>
  <si>
    <t>ACCIONES DE CONTROL</t>
  </si>
  <si>
    <t>EVIDENCIA DEL CONTROL</t>
  </si>
  <si>
    <t>RESPONSABLES</t>
  </si>
  <si>
    <t>(14) VALORACION DEL  CONTROL</t>
  </si>
  <si>
    <t>(15) RIESGO Vs. CONTROL</t>
  </si>
  <si>
    <t>(16) VALORACION DEL RIESGO</t>
  </si>
  <si>
    <t>(17) PLAN DE CONTINGENCIA</t>
  </si>
  <si>
    <t>Operativo</t>
  </si>
  <si>
    <t>Lider del subproceso</t>
  </si>
  <si>
    <t>Legal</t>
  </si>
  <si>
    <t>Elaboracion del Plan de Gestión</t>
  </si>
  <si>
    <t>Presentación del informe con datos no confiables</t>
  </si>
  <si>
    <t>Designar a personal de planta para consolidar todo tipo de  información.</t>
  </si>
  <si>
    <t>Directriz o memorando</t>
  </si>
  <si>
    <t>No existe</t>
  </si>
  <si>
    <t>Desconocimiento de la norma aplicable a cada proceso o demanda.</t>
  </si>
  <si>
    <t xml:space="preserve">   sala de debate con el jefe y demas compañeros</t>
  </si>
  <si>
    <t xml:space="preserve"> acta de reunión</t>
  </si>
  <si>
    <t>profesionales,asesores,abogados externos y abogados especializados</t>
  </si>
  <si>
    <t>Descuido del funcionario asignado</t>
  </si>
  <si>
    <t xml:space="preserve">Vencimiento de Terminos </t>
  </si>
  <si>
    <t>Sofward Litis Data</t>
  </si>
  <si>
    <t>Inasistencia del apoderado a las diligencias programadas dentro del proceso (audiencia de conciliación, testimonios, pactos de cumplimiento, inspecciones judiciales).</t>
  </si>
  <si>
    <t>Lider del subproceso y profesionales</t>
  </si>
  <si>
    <t>No presentación de los alegatos de conclusión</t>
  </si>
  <si>
    <t>listado de los procesos</t>
  </si>
  <si>
    <t>No anexar el documento del PODER junto con los anexos.</t>
  </si>
  <si>
    <t>Perdida del Proceso y condena al municipio  por falta de representación dentro del proceso.</t>
  </si>
  <si>
    <t>copias recibidas de cada profesional</t>
  </si>
  <si>
    <t>Técnico/Tecnológico</t>
  </si>
  <si>
    <t>No existe soporte técnico ni tecnológico para consultar las normas, sentencias y jurisprudencia en la Web.</t>
  </si>
  <si>
    <t>No dar respuesta  sustentadas jurídicamente con normas o fallos jurisprudenciales actualizados</t>
  </si>
  <si>
    <t>Oficio con la solicitud</t>
  </si>
  <si>
    <t>lider del subproceso</t>
  </si>
  <si>
    <t>operativos</t>
  </si>
  <si>
    <t>Emisión de Actos Administrativos que producen actuaciones erradas.</t>
  </si>
  <si>
    <t>Revisión y aceptación del concepto jurídico por parte del líder del subproceso.</t>
  </si>
  <si>
    <t>copia del concepto con el visto bueno del líder del subproceso</t>
  </si>
  <si>
    <t>Emisión de Actos Administrativos que producen actuaciones erradas por desconocimiento de la norma aplicable.</t>
  </si>
  <si>
    <t>Sanciones disciplinarias, fiscales y penales..</t>
  </si>
  <si>
    <t>legal</t>
  </si>
  <si>
    <t>No presentación a tiempo del recurso.</t>
  </si>
  <si>
    <t>1. Perdida del proceso.
2. Sanciones disciplinarias.</t>
  </si>
  <si>
    <t>Revisión y aceptación del acto administrativo  por parte del líder del subproceso.</t>
  </si>
  <si>
    <t>Copia de la resolución  con el visto bueno del líder del subproceso</t>
  </si>
  <si>
    <t>Aceptacion del recurso fuera del termino procesal.</t>
  </si>
  <si>
    <t xml:space="preserve">Sanciones disciplinarias   </t>
  </si>
  <si>
    <t xml:space="preserve">Copia de la resolución o auto con el visto bueno del lider del subproceso  </t>
  </si>
  <si>
    <t>No sustentación del recurso probatoriamente.</t>
  </si>
  <si>
    <t>Perdida del proceso.</t>
  </si>
  <si>
    <t>Aceptación de las solicitudes sin el lleno de los requisitos documentales indispensables para su emisión.</t>
  </si>
  <si>
    <t xml:space="preserve"> Emision de actos administrativos de reconocimiento o inscripción sin soporte probatorio juridico.</t>
  </si>
  <si>
    <t>Dar vida juridica a entidades a traves de actos administrativos sin soporte probatorio.</t>
  </si>
  <si>
    <t>Demandas u otro tipo de acciones juridicas contra la administración municipal.</t>
  </si>
  <si>
    <t>Procesos Disciplinarios</t>
  </si>
  <si>
    <t>Revisión y firma del acto administrativo por parte del lider del subproceso</t>
  </si>
  <si>
    <t>Copia del Acto Administrativo</t>
  </si>
  <si>
    <t>Poder otorgado por el lider del subproceso</t>
  </si>
  <si>
    <t>Acta de comité de Conciliación</t>
  </si>
  <si>
    <t>Revisión de la documentación  y del acto administrativo por parte del lider del subproceso</t>
  </si>
  <si>
    <t>Copia de la solicitud</t>
  </si>
  <si>
    <t>FRECUENCIA</t>
  </si>
  <si>
    <t>240 días hábiles</t>
  </si>
  <si>
    <t>No.</t>
  </si>
  <si>
    <t>Rango</t>
  </si>
  <si>
    <t>Formula</t>
  </si>
  <si>
    <t>Alta</t>
  </si>
  <si>
    <t>Entre &gt;  0,5</t>
  </si>
  <si>
    <t># de Veces que ocurre la actividad/# días hábiles trabajados al año</t>
  </si>
  <si>
    <t>Media</t>
  </si>
  <si>
    <t>Entre &lt;= 0,5 y &gt;0,2</t>
  </si>
  <si>
    <t>Bajo</t>
  </si>
  <si>
    <t>Entre &lt;=0,2</t>
  </si>
  <si>
    <t>IMPACTO</t>
  </si>
  <si>
    <t>efecto de que el riesgo se materialice o se haga realidad</t>
  </si>
  <si>
    <t>Severo</t>
  </si>
  <si>
    <t>Supera o incumple el rango permitido por los requisitos establecidos (Normatividad Legal - Acuerdos - Disposiciones establecidas por la entidad o partes interesadas)</t>
  </si>
  <si>
    <t>que no cumpla con la ley, que no haya establecido o definido</t>
  </si>
  <si>
    <t>Moderado</t>
  </si>
  <si>
    <t>Se encuentra dentro de los rangos o parametros establecidos (Normatividad Legal - Acuerdos - Disposiciones establecidas por la entidad o partes interesadas)</t>
  </si>
  <si>
    <t>esta cumpliendo con lo establecido</t>
  </si>
  <si>
    <t>Leve</t>
  </si>
  <si>
    <t>Supera las expectativas de los rangos o parametros establecidos (Normatividad Legal - Acuerdos - Disposiciones establecidas por la entidad)</t>
  </si>
  <si>
    <t>supere lo esperado</t>
  </si>
  <si>
    <t>ALCANCE</t>
  </si>
  <si>
    <t>Global</t>
  </si>
  <si>
    <t>Eventos que Superan los limites del área donde se ejecutan las actividades propias de la entidad</t>
  </si>
  <si>
    <t>afecta a todos los subprocesos  y la comunidad</t>
  </si>
  <si>
    <t>Local</t>
  </si>
  <si>
    <t>Eventos que están dentro de los límites donde se ejecutan las actividades propias de la entidad</t>
  </si>
  <si>
    <t>nosotros y otro proceso lo iva hacer y no lo hice</t>
  </si>
  <si>
    <t>Puntual</t>
  </si>
  <si>
    <t>Eventos que suceden puntualmente y que se pueden tratar  dentro de los límites donde se ejecutan las actividades propias de la entidad</t>
  </si>
  <si>
    <t>mio</t>
  </si>
  <si>
    <t>VALORACION DEL CONTROL</t>
  </si>
  <si>
    <t>INEFECTIVO</t>
  </si>
  <si>
    <t>El control no existe, o existe pero no se aplica, o existe y se aplica pero el mismo no es efectivo.</t>
  </si>
  <si>
    <t>ADECUADO</t>
  </si>
  <si>
    <t>El Control existe y está en implementación pero aún no se evidencia su efectividad.</t>
  </si>
  <si>
    <t>EFECTIVO</t>
  </si>
  <si>
    <t>El control existe y se aplica de manera efectiva, asegurando la no materialización del riesgo</t>
  </si>
  <si>
    <t>hacer incurrir en la administración en errores por la no aplicación de la norma que corresponda al caso.</t>
  </si>
  <si>
    <t>Respuesta sin soportes documentales.</t>
  </si>
  <si>
    <t>Falta de articulacion con otras dependencias para el recaudo de la informacion soporte</t>
  </si>
  <si>
    <t>Desconocimiento de la norma aplicable</t>
  </si>
  <si>
    <t>Actuacion administrativa errada.</t>
  </si>
  <si>
    <t>Demora en el tramite de la queja o resolucion del conflicto.</t>
  </si>
  <si>
    <t>Sancion Disciplinaria.</t>
  </si>
  <si>
    <t>Falta de datos exactos para  la ubicación de la mina objeto del litigio o la servidumbre.</t>
  </si>
  <si>
    <t xml:space="preserve">
Demora en el tramite de la queja o en la resolucion del conflicto.
</t>
  </si>
  <si>
    <t>Desconocimiento de la norma del  procecimiento minero</t>
  </si>
  <si>
    <t xml:space="preserve">No remitir la queja al inspector de Policia comisionado. </t>
  </si>
  <si>
    <t>Negligencia del funcionario asignado.</t>
  </si>
  <si>
    <t>La respuesta de la solicitud de Nulidad sea un acto administrativo errado.</t>
  </si>
  <si>
    <t xml:space="preserve">Desconocimiento de la norma aplicable en el asunto materia a anular. </t>
  </si>
  <si>
    <t>Proyecto nulidad mediante acto administrativo errado</t>
  </si>
  <si>
    <t>acto administrativo errado</t>
  </si>
  <si>
    <t>Demandas u otras acciones juridicas en contra del municipio.</t>
  </si>
  <si>
    <t>La no presentacion del caso ante el Comité de Conciliacion para la defensa del municipio.</t>
  </si>
  <si>
    <t>Pierde la posibilidad de conciliacion en la eventualidad que el municipio tenga responsabilidad.</t>
  </si>
  <si>
    <t>1. perdida del proceso y condena al municipio en el pago y/o cumplimiento de la pretensión.    
                                                                                                                                                                                                                                                                             2. Proceso disciplinario y Fiscal.</t>
  </si>
  <si>
    <t>1. Perdida del proceso y condena al municipio en el pago y/o cumplimiento de la pretensión.                               
2. Proceso Disciplinario.</t>
  </si>
  <si>
    <t>Sanciones disciplinarias,fiscales, penales</t>
  </si>
  <si>
    <t>No presentación a tiempo de la solicitud de disponibilidad.</t>
  </si>
  <si>
    <t>No presentacion del informe del Plan de Gestión.</t>
  </si>
  <si>
    <t xml:space="preserve">Operativo
</t>
  </si>
  <si>
    <t xml:space="preserve">La información no se encuentra consolidada porque el personal que la manejo ya no labora en la entidad.
</t>
  </si>
  <si>
    <t xml:space="preserve">
Sanciones disciplinarias</t>
  </si>
  <si>
    <t xml:space="preserve">
Plan de Gestión</t>
  </si>
  <si>
    <t xml:space="preserve">1.Perdida del proceso y condena al municipio en el pago y/o cumplimiento de la pretensión.
2. Proceso disciplinario y fiscal.
</t>
  </si>
  <si>
    <t>1. Proceso disciplinario y fiscal.
2. Perdida del procesoy condena al municipio en el pago y/o cumplimiento de la pretensión</t>
  </si>
  <si>
    <t xml:space="preserve">
No hacer seguimiento a la sentencia  por  lo cual no apelo la misma.     
</t>
  </si>
  <si>
    <t xml:space="preserve">caducidad legal de la acción porque esta debe cumplirse con el termino definido por la ley.  </t>
  </si>
  <si>
    <t xml:space="preserve">
Acciones legales por mora en la cancelacion de la sentencia.</t>
  </si>
  <si>
    <t>Operativa</t>
  </si>
  <si>
    <t>Ausencia de la información y  documentación completa al solicitar el concepto jurídico o al revocar el acto administrativo.</t>
  </si>
  <si>
    <t>aporte de la información y/o  documentación veraz.</t>
  </si>
  <si>
    <t>Desconocimiento de la norma superior o regulatoria.</t>
  </si>
  <si>
    <t>Politica publica municipal equivoca a traves del Acuerdo, Resolución o Decreto.</t>
  </si>
  <si>
    <t xml:space="preserve">Emisión de conceptos juridico, proyecto de acuerdo,resolución o decreto errado.  </t>
  </si>
  <si>
    <t>1. ELABORACIÓN PLAN DE GESTION</t>
  </si>
  <si>
    <t>2. REPRESENTACIÓN Y DEFENSA JURÍDICA EN ACCIONES DE TUTELA Y ACCIONES POPULARES Y OTRAS DEMANDAS EN CONTRA DEL MUNICIPIO</t>
  </si>
  <si>
    <t xml:space="preserve">3. ELABORACION Y REVISION DE PROYECTOS DE ACUERDO, DECRETOS Y RESOLUCIONES </t>
  </si>
  <si>
    <t>4. ELABORACIÓN DE CONCEPTOS JURÍDICOS SOBRE CONTRATOS, CONVENIOS, ADICION DE CONTRATOS O MODIFICATORIOS Y CONCEPTOS EN OTRAS MATERIAS.                       
5. CONTESTACIÓN DE REVOCATORIAS DE ACTOS ADMINISTRATIVOS</t>
  </si>
  <si>
    <t xml:space="preserve">6. INTERPOSICION Y RESOLUCION DE RECURSOS  </t>
  </si>
  <si>
    <t xml:space="preserve">
7. OTORGAMIENTO Y RENOVACIÓN DE  MATRICULA DE ARRENDADOR.
8. RECONOCIMIENTO DE PERSONERÍA JURÍDICA DE CONDOMINIOS.
9. INSCRIPCIÓN DE LOS REPRESENTANTES LEGALES  DE LOS CONSEJOS DE ADMINISTRACIÓN.
</t>
  </si>
  <si>
    <t xml:space="preserve">10. ATENCION DE
 PROCESOS POLICIVOS
</t>
  </si>
  <si>
    <t xml:space="preserve">11. RESPUESTA Y TRAMITE A
 DERECHOS DE PETICIÓN
</t>
  </si>
  <si>
    <t xml:space="preserve"> 12. VIGILANCIA   ACTIVIDADES DE INMOBILIARIAS</t>
  </si>
  <si>
    <t>13.  AMPARO MINERO Y/O SERVIDUMBRES MINERAS</t>
  </si>
  <si>
    <t xml:space="preserve"> 14. PROCESO SUPLANTACIÓN DE ABOGADOS
</t>
  </si>
  <si>
    <t>15. SOLICITUD DE NULIDADES</t>
  </si>
  <si>
    <t>16. ATENCION DE CONCILIACIÓN PREJUDICIAL</t>
  </si>
  <si>
    <t>17. RECONOCIMIENTO E INSCRIPCIÓN DE JUNTAS DIRECTIVAS DE ASOCIACIONES DE PENSIONADOS Y/O RECONOCIMIENTO E INSCRIPCIÓN DE VOCALES DE JUNTAS DE SERVICIOS.</t>
  </si>
  <si>
    <t>18.  SOLICITUD DE EXPEDICION DE CERTIFICADO DE DISPONIBILIDAD PARA PAGO DE SENTENCIAS</t>
  </si>
  <si>
    <t>Vencimiento de terminos.</t>
  </si>
  <si>
    <t>1. Proceso disciplinario y fiscal 
2. Perdida del proceso y condena al municipio en el pago y/o cumplimiento de la pretensión</t>
  </si>
  <si>
    <t>Revisión y aceptación del acto administrativo  por parte del líder del subproceso</t>
  </si>
  <si>
    <t>Copia del Acto Administrativo con la firma o visto bueno del lider del subproceso.</t>
  </si>
  <si>
    <t>Lider del subproceso, profesionales,asesores,abogados externos y abogados especializados</t>
  </si>
  <si>
    <t xml:space="preserve">
Revisión de los poderes  con sus respectivos anexos.
</t>
  </si>
  <si>
    <t xml:space="preserve">Profesionales y secretaria </t>
  </si>
  <si>
    <t>Solicitud de computadores actualizados con internet</t>
  </si>
  <si>
    <t>revision por parte del lider del proceso antes de la firma</t>
  </si>
  <si>
    <t>copia del documento con el visto bueno de lider del proceso</t>
  </si>
  <si>
    <t>Copia de la resolución  con la firma del líder del subprocesoo visto bueno del lider del subproceso.</t>
  </si>
  <si>
    <t>Devolución del expediente</t>
  </si>
  <si>
    <t>Copia del oficio  devolutivo.</t>
  </si>
  <si>
    <t>Revisión del libro de asignaciones</t>
  </si>
  <si>
    <t>libro de asiginaciones</t>
  </si>
  <si>
    <r>
      <t xml:space="preserve">Firma de la solicitud y visto bueno del lider del subproceso </t>
    </r>
    <r>
      <rPr>
        <sz val="10"/>
        <color rgb="FFFF0000"/>
        <rFont val="Arial"/>
        <family val="2"/>
      </rPr>
      <t/>
    </r>
  </si>
  <si>
    <t>DE APOYO A LA GESTION INSTITUCIONAL</t>
  </si>
  <si>
    <t>GESTION ADMINISTRATIVA</t>
  </si>
  <si>
    <t>GESTION JURIDICA</t>
  </si>
  <si>
    <t>Asesorar, Representar y dirigir jurídicamente la gestión estratégica y misional de la Alcaldía Municipal de San José de Cúcuta.</t>
  </si>
  <si>
    <t>MATRIZ ADMINISTRACION DEL RIESGO- GESTION JURIDICA</t>
  </si>
  <si>
    <t xml:space="preserve">Revisión y aceptación del acto administrativo  por parte del líder del subproceso.
</t>
  </si>
  <si>
    <t xml:space="preserve">Revisión y aceptación del acto administrativo  por parte del líder del subproceso. 
</t>
  </si>
  <si>
    <r>
      <t>Revisión de la documentación  y del acto administrativo por parte del lider del subproceso.</t>
    </r>
    <r>
      <rPr>
        <sz val="11"/>
        <color rgb="FFFF0000"/>
        <rFont val="Arial"/>
        <family val="2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</si>
</sst>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General"/>
    <numFmt numFmtId="165" formatCode="#,##0.00&quot; &quot;[$€-C0A];[Red]&quot;-&quot;#,##0.00&quot; &quot;[$€-C0A]"/>
  </numFmts>
  <fonts count="22">
    <font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rgb="FF9C0006"/>
      <name val="Arial"/>
      <family val="2"/>
    </font>
    <font>
      <sz val="10"/>
      <color rgb="FF000000"/>
      <name val="Arial1"/>
    </font>
    <font>
      <b/>
      <i/>
      <sz val="16"/>
      <color rgb="FF000000"/>
      <name val="Arial"/>
      <family val="2"/>
    </font>
    <font>
      <b/>
      <i/>
      <u/>
      <sz val="11"/>
      <color rgb="FF000000"/>
      <name val="Arial"/>
      <family val="2"/>
    </font>
    <font>
      <b/>
      <sz val="12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7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Arial"/>
      <family val="2"/>
    </font>
    <font>
      <sz val="12"/>
      <color rgb="FFFFFFFF"/>
      <name val="Arial"/>
      <family val="2"/>
    </font>
    <font>
      <b/>
      <sz val="11"/>
      <color rgb="FF000000"/>
      <name val="Arial"/>
      <family val="2"/>
    </font>
    <font>
      <sz val="10"/>
      <color rgb="FFFF0000"/>
      <name val="Arial"/>
      <family val="2"/>
    </font>
    <font>
      <b/>
      <sz val="11"/>
      <color rgb="FF000000"/>
      <name val="Calibri"/>
      <family val="2"/>
    </font>
    <font>
      <sz val="11"/>
      <color rgb="FF000000"/>
      <name val="Arial1"/>
    </font>
    <font>
      <b/>
      <sz val="11"/>
      <color rgb="FF000000"/>
      <name val="Arial1"/>
    </font>
    <font>
      <b/>
      <sz val="11"/>
      <name val="Arial"/>
      <family val="2"/>
    </font>
    <font>
      <sz val="11"/>
      <name val="Arial"/>
      <family val="2"/>
    </font>
    <font>
      <sz val="11"/>
      <color rgb="FFFF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FC7CE"/>
        <bgColor rgb="FFFFC7CE"/>
      </patternFill>
    </fill>
    <fill>
      <patternFill patternType="solid">
        <fgColor rgb="FF00B050"/>
        <bgColor rgb="FF00B050"/>
      </patternFill>
    </fill>
    <fill>
      <patternFill patternType="solid">
        <fgColor rgb="FFC00000"/>
        <bgColor rgb="FFC00000"/>
      </patternFill>
    </fill>
    <fill>
      <patternFill patternType="solid">
        <fgColor rgb="FFFFC000"/>
        <bgColor rgb="FFFFC000"/>
      </patternFill>
    </fill>
    <fill>
      <patternFill patternType="solid">
        <fgColor rgb="FFFFFFFF"/>
        <bgColor rgb="FFFFFFFF"/>
      </patternFill>
    </fill>
    <fill>
      <patternFill patternType="solid">
        <fgColor rgb="FF000000"/>
        <bgColor rgb="FF000000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39997558519241921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FFFFFF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</borders>
  <cellStyleXfs count="20">
    <xf numFmtId="0" fontId="0" fillId="0" borderId="0"/>
    <xf numFmtId="164" fontId="1" fillId="0" borderId="0" applyFont="0" applyBorder="0" applyAlignment="0" applyProtection="0"/>
    <xf numFmtId="0" fontId="2" fillId="2" borderId="0" applyNumberFormat="0" applyBorder="0" applyAlignment="0" applyProtection="0"/>
    <xf numFmtId="164" fontId="1" fillId="0" borderId="0" applyFont="0" applyBorder="0" applyAlignment="0" applyProtection="0"/>
    <xf numFmtId="164" fontId="1" fillId="0" borderId="0" applyFont="0" applyBorder="0" applyAlignment="0" applyProtection="0"/>
    <xf numFmtId="0" fontId="1" fillId="3" borderId="0" applyNumberFormat="0" applyFont="0" applyBorder="0" applyAlignment="0" applyProtection="0"/>
    <xf numFmtId="0" fontId="2" fillId="2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5" borderId="0" applyNumberFormat="0" applyFont="0" applyBorder="0" applyAlignment="0" applyProtection="0"/>
    <xf numFmtId="0" fontId="1" fillId="0" borderId="0" applyNumberFormat="0" applyFont="0" applyFill="0" applyBorder="0" applyAlignment="0" applyProtection="0"/>
    <xf numFmtId="0" fontId="1" fillId="3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5" borderId="0" applyNumberFormat="0" applyFont="0" applyBorder="0" applyAlignment="0" applyProtection="0"/>
    <xf numFmtId="0" fontId="2" fillId="2" borderId="0" applyNumberFormat="0" applyBorder="0" applyProtection="0"/>
    <xf numFmtId="164" fontId="3" fillId="0" borderId="0" applyBorder="0" applyProtection="0"/>
    <xf numFmtId="0" fontId="1" fillId="0" borderId="0" applyNumberFormat="0" applyFont="0" applyFill="0" applyBorder="0" applyAlignment="0" applyProtection="0"/>
    <xf numFmtId="0" fontId="4" fillId="0" borderId="0" applyNumberFormat="0" applyBorder="0" applyProtection="0">
      <alignment horizontal="center"/>
    </xf>
    <xf numFmtId="0" fontId="4" fillId="0" borderId="0" applyNumberFormat="0" applyBorder="0" applyProtection="0">
      <alignment horizontal="center" textRotation="90"/>
    </xf>
    <xf numFmtId="0" fontId="5" fillId="0" borderId="0" applyNumberFormat="0" applyBorder="0" applyProtection="0"/>
    <xf numFmtId="165" fontId="5" fillId="0" borderId="0" applyBorder="0" applyProtection="0"/>
  </cellStyleXfs>
  <cellXfs count="134">
    <xf numFmtId="0" fontId="0" fillId="0" borderId="0" xfId="0"/>
    <xf numFmtId="164" fontId="3" fillId="6" borderId="0" xfId="14" applyFont="1" applyFill="1" applyAlignment="1"/>
    <xf numFmtId="164" fontId="7" fillId="6" borderId="1" xfId="14" applyFont="1" applyFill="1" applyBorder="1" applyAlignment="1">
      <alignment horizontal="justify" vertical="center" wrapText="1"/>
    </xf>
    <xf numFmtId="164" fontId="8" fillId="6" borderId="1" xfId="14" applyFont="1" applyFill="1" applyBorder="1" applyAlignment="1">
      <alignment horizontal="center" vertical="center"/>
    </xf>
    <xf numFmtId="164" fontId="9" fillId="6" borderId="0" xfId="14" applyFont="1" applyFill="1" applyAlignment="1">
      <alignment horizontal="center" vertical="center"/>
    </xf>
    <xf numFmtId="164" fontId="3" fillId="6" borderId="1" xfId="14" applyFont="1" applyFill="1" applyBorder="1" applyAlignment="1">
      <alignment horizontal="center" vertical="center"/>
    </xf>
    <xf numFmtId="164" fontId="10" fillId="6" borderId="0" xfId="14" applyFont="1" applyFill="1" applyAlignment="1"/>
    <xf numFmtId="164" fontId="11" fillId="6" borderId="0" xfId="14" applyFont="1" applyFill="1" applyAlignment="1"/>
    <xf numFmtId="164" fontId="11" fillId="6" borderId="0" xfId="14" applyFont="1" applyFill="1" applyAlignment="1">
      <alignment horizontal="center" vertical="center" wrapText="1"/>
    </xf>
    <xf numFmtId="164" fontId="12" fillId="6" borderId="0" xfId="14" applyFont="1" applyFill="1" applyAlignment="1"/>
    <xf numFmtId="164" fontId="13" fillId="6" borderId="0" xfId="14" applyFont="1" applyFill="1" applyAlignment="1"/>
    <xf numFmtId="164" fontId="14" fillId="6" borderId="1" xfId="14" applyFont="1" applyFill="1" applyBorder="1" applyAlignment="1">
      <alignment horizontal="center" vertical="center" wrapText="1"/>
    </xf>
    <xf numFmtId="164" fontId="14" fillId="6" borderId="4" xfId="14" applyFont="1" applyFill="1" applyBorder="1" applyAlignment="1">
      <alignment horizontal="center" vertical="center" wrapText="1"/>
    </xf>
    <xf numFmtId="164" fontId="6" fillId="6" borderId="5" xfId="14" applyFont="1" applyFill="1" applyBorder="1" applyAlignment="1">
      <alignment horizontal="center" vertical="center" wrapText="1"/>
    </xf>
    <xf numFmtId="164" fontId="11" fillId="6" borderId="1" xfId="14" applyFont="1" applyFill="1" applyBorder="1" applyAlignment="1">
      <alignment horizontal="center" vertical="center" wrapText="1"/>
    </xf>
    <xf numFmtId="164" fontId="15" fillId="6" borderId="1" xfId="14" applyFont="1" applyFill="1" applyBorder="1" applyAlignment="1">
      <alignment horizontal="center" vertical="center" wrapText="1"/>
    </xf>
    <xf numFmtId="164" fontId="13" fillId="6" borderId="0" xfId="14" applyFont="1" applyFill="1" applyAlignment="1">
      <alignment horizontal="center" vertical="top" wrapText="1"/>
    </xf>
    <xf numFmtId="164" fontId="11" fillId="6" borderId="5" xfId="14" applyFont="1" applyFill="1" applyBorder="1" applyAlignment="1">
      <alignment horizontal="center" vertical="center" wrapText="1"/>
    </xf>
    <xf numFmtId="164" fontId="3" fillId="6" borderId="0" xfId="14" applyFont="1" applyFill="1" applyAlignment="1">
      <alignment horizontal="center" vertical="center" wrapText="1"/>
    </xf>
    <xf numFmtId="164" fontId="3" fillId="6" borderId="0" xfId="14" applyFont="1" applyFill="1" applyAlignment="1">
      <alignment horizontal="center"/>
    </xf>
    <xf numFmtId="164" fontId="16" fillId="0" borderId="1" xfId="14" applyFont="1" applyFill="1" applyBorder="1" applyAlignment="1">
      <alignment horizontal="center"/>
    </xf>
    <xf numFmtId="164" fontId="3" fillId="0" borderId="1" xfId="14" applyFont="1" applyFill="1" applyBorder="1" applyAlignment="1">
      <alignment horizontal="center" vertical="center" wrapText="1"/>
    </xf>
    <xf numFmtId="164" fontId="3" fillId="0" borderId="0" xfId="14" applyFont="1" applyFill="1" applyAlignment="1"/>
    <xf numFmtId="164" fontId="3" fillId="0" borderId="1" xfId="14" applyFont="1" applyFill="1" applyBorder="1" applyAlignment="1">
      <alignment horizontal="center" vertical="center"/>
    </xf>
    <xf numFmtId="164" fontId="3" fillId="0" borderId="0" xfId="14" applyFont="1" applyFill="1" applyAlignment="1">
      <alignment horizontal="center" wrapText="1"/>
    </xf>
    <xf numFmtId="164" fontId="3" fillId="0" borderId="0" xfId="14" applyFont="1" applyFill="1" applyAlignment="1">
      <alignment wrapText="1"/>
    </xf>
    <xf numFmtId="164" fontId="13" fillId="6" borderId="0" xfId="14" applyFont="1" applyFill="1" applyBorder="1" applyAlignment="1">
      <alignment horizontal="center" vertical="top" wrapText="1"/>
    </xf>
    <xf numFmtId="164" fontId="6" fillId="6" borderId="1" xfId="14" applyFont="1" applyFill="1" applyBorder="1" applyAlignment="1">
      <alignment horizontal="center" vertical="center" wrapText="1"/>
    </xf>
    <xf numFmtId="164" fontId="6" fillId="6" borderId="5" xfId="14" applyFont="1" applyFill="1" applyBorder="1" applyAlignment="1">
      <alignment horizontal="center" vertical="center"/>
    </xf>
    <xf numFmtId="164" fontId="15" fillId="6" borderId="9" xfId="14" applyFont="1" applyFill="1" applyBorder="1" applyAlignment="1">
      <alignment horizontal="center" vertical="center" wrapText="1"/>
    </xf>
    <xf numFmtId="164" fontId="11" fillId="9" borderId="1" xfId="14" applyFont="1" applyFill="1" applyBorder="1" applyAlignment="1">
      <alignment horizontal="center" vertical="center" wrapText="1"/>
    </xf>
    <xf numFmtId="164" fontId="13" fillId="9" borderId="0" xfId="14" applyFont="1" applyFill="1" applyAlignment="1">
      <alignment horizontal="center" vertical="top" wrapText="1"/>
    </xf>
    <xf numFmtId="0" fontId="14" fillId="11" borderId="12" xfId="0" applyFont="1" applyFill="1" applyBorder="1" applyAlignment="1">
      <alignment wrapText="1"/>
    </xf>
    <xf numFmtId="164" fontId="14" fillId="6" borderId="11" xfId="14" applyFont="1" applyFill="1" applyBorder="1" applyAlignment="1">
      <alignment horizontal="center" vertical="center" wrapText="1"/>
    </xf>
    <xf numFmtId="164" fontId="11" fillId="6" borderId="3" xfId="14" applyFont="1" applyFill="1" applyBorder="1" applyAlignment="1">
      <alignment vertical="center" wrapText="1"/>
    </xf>
    <xf numFmtId="164" fontId="11" fillId="6" borderId="17" xfId="14" applyFont="1" applyFill="1" applyBorder="1" applyAlignment="1">
      <alignment vertical="center" wrapText="1"/>
    </xf>
    <xf numFmtId="164" fontId="11" fillId="6" borderId="6" xfId="14" applyFont="1" applyFill="1" applyBorder="1" applyAlignment="1">
      <alignment vertical="center" wrapText="1"/>
    </xf>
    <xf numFmtId="164" fontId="17" fillId="6" borderId="0" xfId="14" applyFont="1" applyFill="1" applyAlignment="1"/>
    <xf numFmtId="164" fontId="18" fillId="6" borderId="0" xfId="14" applyFont="1" applyFill="1" applyAlignment="1">
      <alignment vertical="top"/>
    </xf>
    <xf numFmtId="164" fontId="14" fillId="11" borderId="5" xfId="14" applyFont="1" applyFill="1" applyBorder="1" applyAlignment="1">
      <alignment vertical="center" wrapText="1"/>
    </xf>
    <xf numFmtId="164" fontId="1" fillId="11" borderId="1" xfId="14" applyFont="1" applyFill="1" applyBorder="1" applyAlignment="1">
      <alignment horizontal="center" vertical="center" wrapText="1"/>
    </xf>
    <xf numFmtId="164" fontId="1" fillId="11" borderId="3" xfId="14" applyFont="1" applyFill="1" applyBorder="1" applyAlignment="1">
      <alignment horizontal="left" vertical="center"/>
    </xf>
    <xf numFmtId="164" fontId="1" fillId="7" borderId="13" xfId="14" applyFont="1" applyFill="1" applyBorder="1" applyAlignment="1">
      <alignment horizontal="center" vertical="center" wrapText="1"/>
    </xf>
    <xf numFmtId="164" fontId="1" fillId="6" borderId="10" xfId="14" applyFont="1" applyFill="1" applyBorder="1" applyAlignment="1">
      <alignment horizontal="center" vertical="center" wrapText="1"/>
    </xf>
    <xf numFmtId="164" fontId="1" fillId="6" borderId="14" xfId="14" applyFont="1" applyFill="1" applyBorder="1" applyAlignment="1">
      <alignment horizontal="center" vertical="center" wrapText="1"/>
    </xf>
    <xf numFmtId="164" fontId="14" fillId="11" borderId="7" xfId="14" applyFont="1" applyFill="1" applyBorder="1" applyAlignment="1">
      <alignment vertical="center" wrapText="1"/>
    </xf>
    <xf numFmtId="164" fontId="1" fillId="11" borderId="1" xfId="14" applyFont="1" applyFill="1" applyBorder="1" applyAlignment="1">
      <alignment horizontal="center" vertical="center"/>
    </xf>
    <xf numFmtId="164" fontId="1" fillId="11" borderId="5" xfId="14" applyFont="1" applyFill="1" applyBorder="1" applyAlignment="1">
      <alignment horizontal="center" vertical="center" wrapText="1"/>
    </xf>
    <xf numFmtId="164" fontId="1" fillId="11" borderId="5" xfId="14" applyFont="1" applyFill="1" applyBorder="1" applyAlignment="1">
      <alignment horizontal="left" vertical="center" wrapText="1"/>
    </xf>
    <xf numFmtId="164" fontId="1" fillId="6" borderId="7" xfId="14" applyFont="1" applyFill="1" applyBorder="1" applyAlignment="1">
      <alignment horizontal="center" vertical="center" wrapText="1"/>
    </xf>
    <xf numFmtId="164" fontId="1" fillId="8" borderId="1" xfId="14" applyFont="1" applyFill="1" applyBorder="1" applyAlignment="1">
      <alignment horizontal="center" vertical="center"/>
    </xf>
    <xf numFmtId="164" fontId="1" fillId="8" borderId="1" xfId="14" applyFont="1" applyFill="1" applyBorder="1" applyAlignment="1">
      <alignment horizontal="justify" vertical="center" wrapText="1"/>
    </xf>
    <xf numFmtId="164" fontId="1" fillId="8" borderId="1" xfId="14" applyFont="1" applyFill="1" applyBorder="1" applyAlignment="1">
      <alignment horizontal="left" vertical="center" wrapText="1"/>
    </xf>
    <xf numFmtId="164" fontId="1" fillId="6" borderId="1" xfId="14" applyFont="1" applyFill="1" applyBorder="1" applyAlignment="1">
      <alignment horizontal="center" vertical="center" wrapText="1"/>
    </xf>
    <xf numFmtId="164" fontId="1" fillId="8" borderId="1" xfId="14" applyFont="1" applyFill="1" applyBorder="1" applyAlignment="1">
      <alignment horizontal="center" vertical="center" wrapText="1"/>
    </xf>
    <xf numFmtId="164" fontId="1" fillId="8" borderId="5" xfId="14" applyFont="1" applyFill="1" applyBorder="1" applyAlignment="1">
      <alignment horizontal="center" vertical="center"/>
    </xf>
    <xf numFmtId="164" fontId="1" fillId="8" borderId="5" xfId="14" applyFont="1" applyFill="1" applyBorder="1" applyAlignment="1">
      <alignment horizontal="center" vertical="center" wrapText="1"/>
    </xf>
    <xf numFmtId="164" fontId="1" fillId="8" borderId="5" xfId="14" applyFont="1" applyFill="1" applyBorder="1" applyAlignment="1">
      <alignment horizontal="left" vertical="center" wrapText="1"/>
    </xf>
    <xf numFmtId="164" fontId="1" fillId="8" borderId="5" xfId="14" applyFont="1" applyFill="1" applyBorder="1" applyAlignment="1">
      <alignment horizontal="justify" vertical="center" wrapText="1"/>
    </xf>
    <xf numFmtId="164" fontId="1" fillId="11" borderId="5" xfId="14" applyFont="1" applyFill="1" applyBorder="1" applyAlignment="1">
      <alignment horizontal="justify" vertical="center" wrapText="1"/>
    </xf>
    <xf numFmtId="164" fontId="1" fillId="9" borderId="1" xfId="14" applyFont="1" applyFill="1" applyBorder="1" applyAlignment="1">
      <alignment horizontal="center" vertical="center" wrapText="1"/>
    </xf>
    <xf numFmtId="164" fontId="1" fillId="11" borderId="1" xfId="14" applyFont="1" applyFill="1" applyBorder="1" applyAlignment="1">
      <alignment horizontal="justify" vertical="center" wrapText="1"/>
    </xf>
    <xf numFmtId="164" fontId="1" fillId="11" borderId="1" xfId="14" applyFont="1" applyFill="1" applyBorder="1" applyAlignment="1">
      <alignment horizontal="left" vertical="center" wrapText="1"/>
    </xf>
    <xf numFmtId="164" fontId="1" fillId="11" borderId="9" xfId="14" applyFont="1" applyFill="1" applyBorder="1" applyAlignment="1">
      <alignment horizontal="center" vertical="center" wrapText="1"/>
    </xf>
    <xf numFmtId="164" fontId="1" fillId="11" borderId="9" xfId="14" applyFont="1" applyFill="1" applyBorder="1" applyAlignment="1">
      <alignment horizontal="justify" vertical="center" wrapText="1"/>
    </xf>
    <xf numFmtId="164" fontId="1" fillId="11" borderId="4" xfId="14" applyFont="1" applyFill="1" applyBorder="1" applyAlignment="1">
      <alignment horizontal="center" vertical="center" wrapText="1"/>
    </xf>
    <xf numFmtId="164" fontId="20" fillId="8" borderId="1" xfId="14" applyFont="1" applyFill="1" applyBorder="1" applyAlignment="1">
      <alignment horizontal="center" vertical="center"/>
    </xf>
    <xf numFmtId="164" fontId="20" fillId="8" borderId="1" xfId="14" applyFont="1" applyFill="1" applyBorder="1" applyAlignment="1">
      <alignment horizontal="justify" vertical="center" wrapText="1"/>
    </xf>
    <xf numFmtId="164" fontId="14" fillId="11" borderId="5" xfId="14" applyFont="1" applyFill="1" applyBorder="1" applyAlignment="1">
      <alignment horizontal="left" vertical="center" wrapText="1"/>
    </xf>
    <xf numFmtId="164" fontId="1" fillId="11" borderId="5" xfId="14" applyFont="1" applyFill="1" applyBorder="1" applyAlignment="1">
      <alignment horizontal="center" vertical="center"/>
    </xf>
    <xf numFmtId="164" fontId="14" fillId="8" borderId="5" xfId="14" applyFont="1" applyFill="1" applyBorder="1" applyAlignment="1">
      <alignment vertical="center"/>
    </xf>
    <xf numFmtId="164" fontId="1" fillId="6" borderId="5" xfId="14" applyFont="1" applyFill="1" applyBorder="1" applyAlignment="1">
      <alignment horizontal="center" vertical="center" wrapText="1"/>
    </xf>
    <xf numFmtId="164" fontId="14" fillId="8" borderId="8" xfId="14" applyFont="1" applyFill="1" applyBorder="1" applyAlignment="1">
      <alignment vertical="center"/>
    </xf>
    <xf numFmtId="164" fontId="14" fillId="8" borderId="18" xfId="14" applyFont="1" applyFill="1" applyBorder="1" applyAlignment="1">
      <alignment vertical="center"/>
    </xf>
    <xf numFmtId="164" fontId="20" fillId="8" borderId="10" xfId="14" applyFont="1" applyFill="1" applyBorder="1" applyAlignment="1">
      <alignment horizontal="center" vertical="center" wrapText="1"/>
    </xf>
    <xf numFmtId="164" fontId="20" fillId="9" borderId="0" xfId="14" applyFont="1" applyFill="1" applyAlignment="1">
      <alignment vertical="center" wrapText="1"/>
    </xf>
    <xf numFmtId="164" fontId="1" fillId="11" borderId="6" xfId="14" applyFont="1" applyFill="1" applyBorder="1" applyAlignment="1">
      <alignment horizontal="center" vertical="center" wrapText="1"/>
    </xf>
    <xf numFmtId="164" fontId="20" fillId="11" borderId="10" xfId="14" applyFont="1" applyFill="1" applyBorder="1" applyAlignment="1">
      <alignment horizontal="left" vertical="center" wrapText="1"/>
    </xf>
    <xf numFmtId="164" fontId="1" fillId="8" borderId="7" xfId="14" applyFont="1" applyFill="1" applyBorder="1" applyAlignment="1">
      <alignment horizontal="left" vertical="center" wrapText="1"/>
    </xf>
    <xf numFmtId="164" fontId="1" fillId="11" borderId="1" xfId="14" applyFont="1" applyFill="1" applyBorder="1" applyAlignment="1">
      <alignment vertical="center" wrapText="1"/>
    </xf>
    <xf numFmtId="164" fontId="20" fillId="12" borderId="0" xfId="14" applyFont="1" applyFill="1" applyAlignment="1">
      <alignment horizontal="left" vertical="top" wrapText="1"/>
    </xf>
    <xf numFmtId="164" fontId="1" fillId="6" borderId="11" xfId="14" applyFont="1" applyFill="1" applyBorder="1" applyAlignment="1">
      <alignment horizontal="center" vertical="center" wrapText="1"/>
    </xf>
    <xf numFmtId="164" fontId="14" fillId="8" borderId="5" xfId="14" applyFont="1" applyFill="1" applyBorder="1" applyAlignment="1">
      <alignment horizontal="center" vertical="center" wrapText="1"/>
    </xf>
    <xf numFmtId="164" fontId="14" fillId="11" borderId="5" xfId="14" applyFont="1" applyFill="1" applyBorder="1" applyAlignment="1">
      <alignment horizontal="center" wrapText="1"/>
    </xf>
    <xf numFmtId="164" fontId="14" fillId="8" borderId="7" xfId="14" applyFont="1" applyFill="1" applyBorder="1" applyAlignment="1">
      <alignment horizontal="center" wrapText="1"/>
    </xf>
    <xf numFmtId="164" fontId="14" fillId="11" borderId="1" xfId="14" applyFont="1" applyFill="1" applyBorder="1" applyAlignment="1">
      <alignment horizontal="center" vertical="center" wrapText="1"/>
    </xf>
    <xf numFmtId="164" fontId="1" fillId="6" borderId="1" xfId="14" applyFont="1" applyFill="1" applyBorder="1" applyAlignment="1">
      <alignment horizontal="center" vertical="center"/>
    </xf>
    <xf numFmtId="164" fontId="1" fillId="6" borderId="1" xfId="14" applyFont="1" applyFill="1" applyBorder="1" applyAlignment="1">
      <alignment vertical="center" wrapText="1"/>
    </xf>
    <xf numFmtId="164" fontId="1" fillId="6" borderId="1" xfId="14" applyFont="1" applyFill="1" applyBorder="1" applyAlignment="1">
      <alignment horizontal="center" vertical="top" wrapText="1"/>
    </xf>
    <xf numFmtId="164" fontId="20" fillId="6" borderId="1" xfId="14" applyFont="1" applyFill="1" applyBorder="1" applyAlignment="1">
      <alignment horizontal="center" vertical="top" wrapText="1"/>
    </xf>
    <xf numFmtId="164" fontId="20" fillId="6" borderId="1" xfId="14" applyFont="1" applyFill="1" applyBorder="1" applyAlignment="1">
      <alignment horizontal="center" vertical="center" wrapText="1"/>
    </xf>
    <xf numFmtId="164" fontId="1" fillId="6" borderId="7" xfId="14" applyFont="1" applyFill="1" applyBorder="1" applyAlignment="1">
      <alignment horizontal="center" vertical="top" wrapText="1"/>
    </xf>
    <xf numFmtId="164" fontId="1" fillId="6" borderId="5" xfId="14" applyFont="1" applyFill="1" applyBorder="1" applyAlignment="1">
      <alignment horizontal="center" vertical="top" wrapText="1"/>
    </xf>
    <xf numFmtId="164" fontId="1" fillId="0" borderId="1" xfId="14" applyFont="1" applyFill="1" applyBorder="1" applyAlignment="1">
      <alignment horizontal="center" vertical="center" wrapText="1"/>
    </xf>
    <xf numFmtId="164" fontId="1" fillId="0" borderId="1" xfId="14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1" fillId="10" borderId="1" xfId="0" applyFont="1" applyFill="1" applyBorder="1" applyAlignment="1">
      <alignment horizontal="center" vertical="center" wrapText="1"/>
    </xf>
    <xf numFmtId="0" fontId="0" fillId="10" borderId="1" xfId="0" applyFont="1" applyFill="1" applyBorder="1" applyAlignment="1">
      <alignment horizontal="center" vertical="center" wrapText="1"/>
    </xf>
    <xf numFmtId="0" fontId="0" fillId="9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9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164" fontId="6" fillId="6" borderId="1" xfId="14" applyFont="1" applyFill="1" applyBorder="1" applyAlignment="1">
      <alignment horizontal="center" vertical="center" wrapText="1"/>
    </xf>
    <xf numFmtId="0" fontId="0" fillId="0" borderId="2" xfId="0" applyFill="1" applyBorder="1"/>
    <xf numFmtId="164" fontId="6" fillId="6" borderId="1" xfId="14" applyFont="1" applyFill="1" applyBorder="1" applyAlignment="1">
      <alignment horizontal="center" vertical="center"/>
    </xf>
    <xf numFmtId="164" fontId="11" fillId="6" borderId="1" xfId="14" applyFont="1" applyFill="1" applyBorder="1" applyAlignment="1">
      <alignment horizontal="justify" vertical="center" wrapText="1"/>
    </xf>
    <xf numFmtId="164" fontId="14" fillId="6" borderId="3" xfId="14" applyFont="1" applyFill="1" applyBorder="1" applyAlignment="1">
      <alignment horizontal="center" vertical="center" wrapText="1"/>
    </xf>
    <xf numFmtId="164" fontId="14" fillId="0" borderId="22" xfId="14" applyFont="1" applyFill="1" applyBorder="1" applyAlignment="1">
      <alignment horizontal="center" vertical="top" wrapText="1"/>
    </xf>
    <xf numFmtId="164" fontId="14" fillId="0" borderId="23" xfId="14" applyFont="1" applyFill="1" applyBorder="1" applyAlignment="1">
      <alignment horizontal="center" vertical="top" wrapText="1"/>
    </xf>
    <xf numFmtId="164" fontId="14" fillId="0" borderId="24" xfId="14" applyFont="1" applyFill="1" applyBorder="1" applyAlignment="1">
      <alignment horizontal="center" vertical="top" wrapText="1"/>
    </xf>
    <xf numFmtId="0" fontId="14" fillId="0" borderId="21" xfId="0" applyFont="1" applyFill="1" applyBorder="1" applyAlignment="1">
      <alignment horizontal="center" vertical="top" wrapText="1"/>
    </xf>
    <xf numFmtId="0" fontId="14" fillId="0" borderId="20" xfId="0" applyFont="1" applyFill="1" applyBorder="1" applyAlignment="1">
      <alignment horizontal="center" vertical="top" wrapText="1"/>
    </xf>
    <xf numFmtId="164" fontId="14" fillId="6" borderId="25" xfId="14" applyFont="1" applyFill="1" applyBorder="1" applyAlignment="1">
      <alignment horizontal="center" vertical="top" wrapText="1"/>
    </xf>
    <xf numFmtId="164" fontId="14" fillId="6" borderId="19" xfId="14" applyFont="1" applyFill="1" applyBorder="1" applyAlignment="1">
      <alignment horizontal="center" vertical="top" wrapText="1"/>
    </xf>
    <xf numFmtId="164" fontId="14" fillId="6" borderId="16" xfId="14" applyFont="1" applyFill="1" applyBorder="1" applyAlignment="1">
      <alignment horizontal="center" vertical="top" wrapText="1"/>
    </xf>
    <xf numFmtId="164" fontId="14" fillId="8" borderId="5" xfId="14" applyFont="1" applyFill="1" applyBorder="1" applyAlignment="1">
      <alignment horizontal="center" vertical="center" wrapText="1"/>
    </xf>
    <xf numFmtId="164" fontId="14" fillId="8" borderId="8" xfId="14" applyFont="1" applyFill="1" applyBorder="1" applyAlignment="1">
      <alignment horizontal="center" vertical="center" wrapText="1"/>
    </xf>
    <xf numFmtId="164" fontId="14" fillId="8" borderId="7" xfId="14" applyFont="1" applyFill="1" applyBorder="1" applyAlignment="1">
      <alignment horizontal="center" vertical="center" wrapText="1"/>
    </xf>
    <xf numFmtId="164" fontId="14" fillId="11" borderId="5" xfId="14" applyFont="1" applyFill="1" applyBorder="1" applyAlignment="1">
      <alignment horizontal="center" vertical="center" wrapText="1"/>
    </xf>
    <xf numFmtId="164" fontId="14" fillId="11" borderId="7" xfId="14" applyFont="1" applyFill="1" applyBorder="1" applyAlignment="1">
      <alignment horizontal="center" vertical="center" wrapText="1"/>
    </xf>
    <xf numFmtId="164" fontId="14" fillId="11" borderId="8" xfId="14" applyFont="1" applyFill="1" applyBorder="1" applyAlignment="1">
      <alignment horizontal="center" vertical="center" wrapText="1"/>
    </xf>
    <xf numFmtId="164" fontId="19" fillId="8" borderId="5" xfId="14" applyFont="1" applyFill="1" applyBorder="1" applyAlignment="1">
      <alignment horizontal="center" vertical="center" wrapText="1"/>
    </xf>
    <xf numFmtId="164" fontId="19" fillId="8" borderId="8" xfId="14" applyFont="1" applyFill="1" applyBorder="1" applyAlignment="1">
      <alignment horizontal="center" vertical="center" wrapText="1"/>
    </xf>
    <xf numFmtId="164" fontId="19" fillId="8" borderId="7" xfId="14" applyFont="1" applyFill="1" applyBorder="1" applyAlignment="1">
      <alignment horizontal="center" vertical="center" wrapText="1"/>
    </xf>
    <xf numFmtId="164" fontId="11" fillId="6" borderId="1" xfId="14" applyFont="1" applyFill="1" applyBorder="1" applyAlignment="1">
      <alignment horizontal="left" vertical="top" wrapText="1"/>
    </xf>
    <xf numFmtId="0" fontId="14" fillId="0" borderId="15" xfId="0" applyFont="1" applyFill="1" applyBorder="1" applyAlignment="1">
      <alignment horizontal="center" vertical="top"/>
    </xf>
    <xf numFmtId="0" fontId="14" fillId="0" borderId="19" xfId="0" applyFont="1" applyFill="1" applyBorder="1" applyAlignment="1">
      <alignment horizontal="center" vertical="top"/>
    </xf>
    <xf numFmtId="0" fontId="14" fillId="0" borderId="16" xfId="0" applyFont="1" applyFill="1" applyBorder="1" applyAlignment="1">
      <alignment horizontal="center" vertical="top"/>
    </xf>
    <xf numFmtId="164" fontId="14" fillId="6" borderId="1" xfId="14" applyFont="1" applyFill="1" applyBorder="1" applyAlignment="1">
      <alignment horizontal="center" vertical="center"/>
    </xf>
    <xf numFmtId="164" fontId="14" fillId="6" borderId="1" xfId="14" applyFont="1" applyFill="1" applyBorder="1" applyAlignment="1">
      <alignment horizontal="center" vertical="center" wrapText="1"/>
    </xf>
    <xf numFmtId="164" fontId="16" fillId="0" borderId="1" xfId="14" applyFont="1" applyFill="1" applyBorder="1" applyAlignment="1">
      <alignment horizontal="center"/>
    </xf>
    <xf numFmtId="164" fontId="3" fillId="0" borderId="1" xfId="14" applyFont="1" applyFill="1" applyBorder="1" applyAlignment="1">
      <alignment horizontal="center" vertical="center" wrapText="1"/>
    </xf>
  </cellXfs>
  <cellStyles count="20">
    <cellStyle name="cf1" xfId="1"/>
    <cellStyle name="cf10" xfId="2"/>
    <cellStyle name="cf11" xfId="3"/>
    <cellStyle name="cf12" xfId="4"/>
    <cellStyle name="cf2" xfId="5"/>
    <cellStyle name="cf3" xfId="6"/>
    <cellStyle name="cf4" xfId="7"/>
    <cellStyle name="cf5" xfId="8"/>
    <cellStyle name="cf6" xfId="9"/>
    <cellStyle name="cf7" xfId="10"/>
    <cellStyle name="cf8" xfId="11"/>
    <cellStyle name="cf9" xfId="12"/>
    <cellStyle name="ConditionalStyle_30" xfId="13"/>
    <cellStyle name="Excel Built-in Normal" xfId="14"/>
    <cellStyle name="Graphics" xfId="15"/>
    <cellStyle name="Heading" xfId="16"/>
    <cellStyle name="Heading1" xfId="17"/>
    <cellStyle name="Normal" xfId="0" builtinId="0" customBuiltin="1"/>
    <cellStyle name="Result" xfId="18"/>
    <cellStyle name="Result2" xfId="19"/>
  </cellStyles>
  <dxfs count="8">
    <dxf>
      <fill>
        <patternFill patternType="solid">
          <fgColor rgb="FFFFC000"/>
          <bgColor rgb="FFFFC000"/>
        </patternFill>
      </fill>
    </dxf>
    <dxf>
      <fill>
        <patternFill patternType="solid">
          <fgColor rgb="FFFFC000"/>
          <bgColor rgb="FFFFC000"/>
        </patternFill>
      </fill>
    </dxf>
    <dxf>
      <fill>
        <patternFill patternType="solid">
          <fgColor rgb="FFC00000"/>
          <bgColor rgb="FFC00000"/>
        </patternFill>
      </fill>
    </dxf>
    <dxf>
      <fill>
        <patternFill patternType="solid">
          <fgColor rgb="FF00B050"/>
          <bgColor rgb="FF00B050"/>
        </patternFill>
      </fill>
    </dxf>
    <dxf>
      <fill>
        <patternFill patternType="solid">
          <fgColor rgb="FFC00000"/>
          <bgColor rgb="FFC0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 patternType="solid">
          <fgColor rgb="FF00B050"/>
          <bgColor rgb="FF00B050"/>
        </patternFill>
      </fill>
    </dxf>
    <dxf>
      <numFmt numFmtId="164" formatCode="[$-C0A]General"/>
      <fill>
        <patternFill patternType="none"/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65160</xdr:colOff>
      <xdr:row>0</xdr:row>
      <xdr:rowOff>143277</xdr:rowOff>
    </xdr:from>
    <xdr:ext cx="666359" cy="9720"/>
    <xdr:pic>
      <xdr:nvPicPr>
        <xdr:cNvPr id="2" name="Picture 30"/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/>
          <a:lum/>
        </a:blip>
        <a:srcRect/>
        <a:stretch>
          <a:fillRect/>
        </a:stretch>
      </xdr:blipFill>
      <xdr:spPr>
        <a:xfrm>
          <a:off x="398535" y="143277"/>
          <a:ext cx="666359" cy="97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MJ21"/>
  <sheetViews>
    <sheetView workbookViewId="0"/>
  </sheetViews>
  <sheetFormatPr defaultColWidth="11" defaultRowHeight="14.25"/>
  <cols>
    <col min="1" max="1" width="4.375" style="1" customWidth="1"/>
    <col min="2" max="2" width="27.5" style="1" customWidth="1"/>
    <col min="3" max="3" width="15.125" style="1" customWidth="1"/>
    <col min="4" max="4" width="21" style="1" customWidth="1"/>
    <col min="5" max="5" width="13.625" style="1" customWidth="1"/>
    <col min="6" max="6" width="13.75" style="1" customWidth="1"/>
    <col min="7" max="7" width="23.25" style="1" customWidth="1"/>
    <col min="8" max="8" width="11.5" style="1" customWidth="1"/>
    <col min="9" max="9" width="11.25" style="1" customWidth="1"/>
    <col min="10" max="10" width="13.625" style="1" customWidth="1"/>
    <col min="11" max="11" width="18.25" style="1" customWidth="1"/>
    <col min="12" max="12" width="0.125" style="1" customWidth="1"/>
    <col min="13" max="1024" width="10.625" style="1" customWidth="1"/>
    <col min="1025" max="1025" width="11" customWidth="1"/>
  </cols>
  <sheetData>
    <row r="3" spans="1:12" ht="26.25" customHeight="1">
      <c r="B3" s="104" t="s">
        <v>0</v>
      </c>
      <c r="C3" s="104"/>
      <c r="D3" s="104"/>
      <c r="E3" s="104"/>
      <c r="F3" s="104"/>
      <c r="G3" s="104"/>
      <c r="H3" s="104"/>
      <c r="I3" s="104"/>
      <c r="J3" s="104"/>
      <c r="K3" s="104"/>
    </row>
    <row r="5" spans="1:12" ht="28.5" customHeight="1">
      <c r="B5" s="2" t="s">
        <v>1</v>
      </c>
      <c r="C5" s="103"/>
      <c r="D5" s="103"/>
      <c r="E5" s="103"/>
      <c r="F5" s="103"/>
      <c r="G5" s="103"/>
      <c r="H5" s="103"/>
      <c r="I5" s="103"/>
      <c r="J5" s="103"/>
      <c r="K5" s="103"/>
    </row>
    <row r="6" spans="1:12">
      <c r="A6" s="105"/>
      <c r="B6" s="105"/>
      <c r="C6" s="105"/>
      <c r="D6" s="105"/>
      <c r="E6" s="105"/>
      <c r="F6" s="105"/>
      <c r="G6" s="105"/>
      <c r="H6" s="105"/>
      <c r="I6" s="105"/>
      <c r="J6" s="105"/>
      <c r="K6" s="105"/>
      <c r="L6" s="105"/>
    </row>
    <row r="7" spans="1:12" s="4" customFormat="1" ht="36" customHeight="1">
      <c r="A7" s="3" t="s">
        <v>2</v>
      </c>
      <c r="B7" s="106" t="s">
        <v>3</v>
      </c>
      <c r="C7" s="106"/>
      <c r="D7" s="106"/>
      <c r="E7" s="106"/>
      <c r="F7" s="106" t="s">
        <v>4</v>
      </c>
      <c r="G7" s="106"/>
      <c r="H7" s="106"/>
      <c r="I7" s="106"/>
      <c r="J7" s="106"/>
      <c r="K7" s="106"/>
      <c r="L7" s="106"/>
    </row>
    <row r="8" spans="1:12" ht="19.5" customHeight="1">
      <c r="A8" s="5"/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</row>
    <row r="9" spans="1:12" ht="19.5" customHeight="1">
      <c r="A9" s="103"/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</row>
    <row r="10" spans="1:12" ht="19.5" customHeight="1">
      <c r="A10" s="103"/>
      <c r="B10" s="103"/>
      <c r="C10" s="103"/>
      <c r="D10" s="103"/>
      <c r="E10" s="103"/>
      <c r="F10" s="103"/>
      <c r="G10" s="103"/>
      <c r="H10" s="103"/>
      <c r="I10" s="103"/>
      <c r="J10" s="103"/>
      <c r="K10" s="103"/>
      <c r="L10" s="103"/>
    </row>
    <row r="11" spans="1:12" ht="19.5" customHeight="1">
      <c r="A11" s="5"/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</row>
    <row r="12" spans="1:12" ht="19.5" customHeight="1">
      <c r="A12" s="5"/>
      <c r="B12" s="103"/>
      <c r="C12" s="103"/>
      <c r="D12" s="103"/>
      <c r="E12" s="103"/>
      <c r="F12" s="103"/>
      <c r="G12" s="103"/>
      <c r="H12" s="103"/>
      <c r="I12" s="103"/>
      <c r="J12" s="103"/>
      <c r="K12" s="103"/>
      <c r="L12" s="103"/>
    </row>
    <row r="13" spans="1:12" ht="19.5" customHeight="1">
      <c r="A13" s="103"/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103"/>
    </row>
    <row r="14" spans="1:12" ht="19.5" customHeight="1">
      <c r="A14" s="103"/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/>
    </row>
    <row r="15" spans="1:12" ht="19.5" customHeight="1">
      <c r="A15" s="5"/>
      <c r="B15" s="103"/>
      <c r="C15" s="103"/>
      <c r="D15" s="103"/>
      <c r="E15" s="103"/>
      <c r="F15" s="103"/>
      <c r="G15" s="103"/>
      <c r="H15" s="103"/>
      <c r="I15" s="103"/>
      <c r="J15" s="103"/>
      <c r="K15" s="103"/>
      <c r="L15" s="103"/>
    </row>
    <row r="16" spans="1:12" ht="19.5" customHeight="1">
      <c r="A16" s="5"/>
      <c r="B16" s="103"/>
      <c r="C16" s="103"/>
      <c r="D16" s="103"/>
      <c r="E16" s="103"/>
      <c r="F16" s="103"/>
      <c r="G16" s="103"/>
      <c r="H16" s="103"/>
      <c r="I16" s="103"/>
      <c r="J16" s="103"/>
      <c r="K16" s="103"/>
      <c r="L16" s="103"/>
    </row>
    <row r="17" spans="1:12" ht="19.5" customHeight="1">
      <c r="A17" s="5"/>
      <c r="B17" s="103"/>
      <c r="C17" s="103"/>
      <c r="D17" s="103"/>
      <c r="E17" s="103"/>
      <c r="F17" s="103"/>
      <c r="G17" s="103"/>
      <c r="H17" s="103"/>
      <c r="I17" s="103"/>
      <c r="J17" s="103"/>
      <c r="K17" s="103"/>
      <c r="L17" s="103"/>
    </row>
    <row r="18" spans="1:12">
      <c r="A18" s="6"/>
      <c r="L18" s="6"/>
    </row>
    <row r="19" spans="1:12" ht="20.25" customHeight="1">
      <c r="A19" s="107" t="s">
        <v>5</v>
      </c>
      <c r="B19" s="107"/>
      <c r="C19" s="107"/>
      <c r="D19" s="107"/>
      <c r="E19" s="107"/>
      <c r="F19" s="107"/>
      <c r="G19" s="107" t="s">
        <v>6</v>
      </c>
      <c r="H19" s="107"/>
      <c r="I19" s="107"/>
      <c r="J19" s="107"/>
      <c r="K19" s="107"/>
      <c r="L19" s="107"/>
    </row>
    <row r="20" spans="1:12" ht="21.75" customHeight="1">
      <c r="A20" s="107" t="s">
        <v>7</v>
      </c>
      <c r="B20" s="107"/>
      <c r="C20" s="107"/>
      <c r="D20" s="107"/>
      <c r="E20" s="107"/>
      <c r="F20" s="107"/>
      <c r="G20" s="107" t="s">
        <v>6</v>
      </c>
      <c r="H20" s="107"/>
      <c r="I20" s="107"/>
      <c r="J20" s="107"/>
      <c r="K20" s="107"/>
      <c r="L20" s="107"/>
    </row>
    <row r="21" spans="1:12" ht="24" customHeight="1">
      <c r="A21" s="107" t="s">
        <v>8</v>
      </c>
      <c r="B21" s="107"/>
      <c r="C21" s="107"/>
      <c r="D21" s="107"/>
      <c r="E21" s="107"/>
      <c r="F21" s="107"/>
      <c r="G21" s="107" t="s">
        <v>6</v>
      </c>
      <c r="H21" s="107"/>
      <c r="I21" s="107"/>
      <c r="J21" s="107"/>
      <c r="K21" s="107"/>
      <c r="L21" s="107"/>
    </row>
  </sheetData>
  <mergeCells count="33">
    <mergeCell ref="A19:F19"/>
    <mergeCell ref="G19:L19"/>
    <mergeCell ref="A20:F20"/>
    <mergeCell ref="G20:L20"/>
    <mergeCell ref="A21:F21"/>
    <mergeCell ref="G21:L21"/>
    <mergeCell ref="B15:E15"/>
    <mergeCell ref="F15:L15"/>
    <mergeCell ref="B16:E16"/>
    <mergeCell ref="F16:L16"/>
    <mergeCell ref="B17:E17"/>
    <mergeCell ref="F17:L17"/>
    <mergeCell ref="B12:E12"/>
    <mergeCell ref="F12:L12"/>
    <mergeCell ref="A13:A14"/>
    <mergeCell ref="B13:E13"/>
    <mergeCell ref="F13:L13"/>
    <mergeCell ref="B14:E14"/>
    <mergeCell ref="F14:L14"/>
    <mergeCell ref="B11:E11"/>
    <mergeCell ref="F11:L11"/>
    <mergeCell ref="B3:K3"/>
    <mergeCell ref="C5:K5"/>
    <mergeCell ref="A6:L6"/>
    <mergeCell ref="B7:E7"/>
    <mergeCell ref="F7:L7"/>
    <mergeCell ref="B8:E8"/>
    <mergeCell ref="F8:L8"/>
    <mergeCell ref="A9:A10"/>
    <mergeCell ref="B9:E9"/>
    <mergeCell ref="F9:L9"/>
    <mergeCell ref="B10:E10"/>
    <mergeCell ref="F10:L10"/>
  </mergeCells>
  <printOptions horizontalCentered="1"/>
  <pageMargins left="0.59015748031496085" right="0.59015748031496085" top="1.181102362204725" bottom="0.98385826771653595" header="0.78740157480314998" footer="0.59015748031496085"/>
  <pageSetup paperSize="0" scale="50" fitToWidth="0" fitToHeight="0" orientation="landscape" horizontalDpi="0" verticalDpi="0" copies="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MJ44"/>
  <sheetViews>
    <sheetView tabSelected="1" topLeftCell="O34" workbookViewId="0">
      <selection activeCell="S8" sqref="S8"/>
    </sheetView>
  </sheetViews>
  <sheetFormatPr defaultColWidth="11" defaultRowHeight="15"/>
  <cols>
    <col min="1" max="1" width="25.25" style="1" customWidth="1"/>
    <col min="2" max="2" width="29.5" style="1" customWidth="1"/>
    <col min="3" max="3" width="31.625" style="1" customWidth="1"/>
    <col min="4" max="4" width="35.375" style="1" customWidth="1"/>
    <col min="5" max="5" width="35.375" style="18" customWidth="1"/>
    <col min="6" max="6" width="20.5" style="1" customWidth="1"/>
    <col min="7" max="7" width="41" style="1" customWidth="1"/>
    <col min="8" max="8" width="44.375" style="1" customWidth="1"/>
    <col min="9" max="9" width="21.125" style="10" customWidth="1"/>
    <col min="10" max="10" width="14.875" style="10" customWidth="1"/>
    <col min="11" max="11" width="18.375" style="10" customWidth="1"/>
    <col min="12" max="12" width="17.25" style="10" customWidth="1"/>
    <col min="13" max="13" width="16.375" style="10" customWidth="1"/>
    <col min="14" max="14" width="26" style="10" customWidth="1"/>
    <col min="15" max="15" width="25.5" style="10" customWidth="1"/>
    <col min="16" max="16" width="27.375" style="10" customWidth="1"/>
    <col min="17" max="17" width="20.125" style="10" customWidth="1"/>
    <col min="18" max="18" width="21.375" style="10" customWidth="1"/>
    <col min="19" max="20" width="27.5" style="10" customWidth="1"/>
    <col min="21" max="21" width="0.375" style="10" hidden="1" customWidth="1"/>
    <col min="22" max="34" width="10.625" style="10" hidden="1" customWidth="1"/>
    <col min="35" max="1024" width="10.625" style="10" customWidth="1"/>
    <col min="1025" max="1025" width="11" customWidth="1"/>
  </cols>
  <sheetData>
    <row r="1" spans="1:20">
      <c r="A1" s="7"/>
      <c r="B1" s="7"/>
      <c r="C1" s="7"/>
      <c r="D1" s="7"/>
      <c r="E1" s="8"/>
      <c r="F1" s="7"/>
      <c r="G1" s="7"/>
      <c r="H1" s="7"/>
      <c r="I1" s="9"/>
      <c r="J1" s="9"/>
      <c r="K1" s="9"/>
      <c r="L1" s="9"/>
      <c r="M1" s="9"/>
      <c r="N1" s="9"/>
      <c r="O1" s="9"/>
      <c r="P1" s="9"/>
      <c r="Q1" s="9"/>
      <c r="R1" s="9"/>
      <c r="S1" s="9"/>
    </row>
    <row r="2" spans="1:20" ht="29.25" customHeight="1">
      <c r="A2" s="104" t="s">
        <v>200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9"/>
      <c r="N2" s="9"/>
      <c r="O2" s="9"/>
      <c r="P2" s="9"/>
      <c r="Q2" s="9"/>
      <c r="R2" s="9"/>
      <c r="S2" s="9"/>
    </row>
    <row r="3" spans="1:20">
      <c r="A3" s="7"/>
      <c r="B3" s="7"/>
      <c r="C3" s="7"/>
      <c r="D3" s="7"/>
      <c r="E3" s="8"/>
      <c r="F3" s="7"/>
      <c r="G3" s="7"/>
      <c r="H3" s="7"/>
      <c r="I3" s="9"/>
      <c r="J3" s="9"/>
      <c r="K3" s="9"/>
      <c r="L3" s="9"/>
      <c r="M3" s="9"/>
      <c r="N3" s="9"/>
      <c r="O3" s="9"/>
      <c r="P3" s="9"/>
      <c r="Q3" s="9"/>
      <c r="R3" s="9"/>
      <c r="S3" s="9"/>
    </row>
    <row r="4" spans="1:20" ht="24" customHeight="1">
      <c r="A4" s="130" t="s">
        <v>9</v>
      </c>
      <c r="B4" s="130"/>
      <c r="C4" s="130"/>
      <c r="D4" s="130"/>
      <c r="E4" s="130"/>
      <c r="F4" s="130"/>
      <c r="G4" s="130"/>
      <c r="H4" s="130"/>
      <c r="I4" s="131" t="s">
        <v>10</v>
      </c>
      <c r="J4" s="131"/>
      <c r="K4" s="131"/>
      <c r="L4" s="131"/>
      <c r="M4" s="108" t="s">
        <v>11</v>
      </c>
      <c r="N4" s="108"/>
      <c r="O4" s="108"/>
      <c r="P4" s="108"/>
      <c r="Q4" s="108"/>
      <c r="R4" s="108"/>
      <c r="S4" s="108"/>
      <c r="T4" s="9"/>
    </row>
    <row r="5" spans="1:20" ht="59.25" customHeight="1">
      <c r="A5" s="11" t="s">
        <v>12</v>
      </c>
      <c r="B5" s="12" t="s">
        <v>13</v>
      </c>
      <c r="C5" s="33" t="s">
        <v>14</v>
      </c>
      <c r="D5" s="11" t="s">
        <v>15</v>
      </c>
      <c r="E5" s="13" t="s">
        <v>16</v>
      </c>
      <c r="F5" s="13" t="s">
        <v>17</v>
      </c>
      <c r="G5" s="13" t="s">
        <v>18</v>
      </c>
      <c r="H5" s="13" t="s">
        <v>19</v>
      </c>
      <c r="I5" s="28" t="s">
        <v>20</v>
      </c>
      <c r="J5" s="13" t="s">
        <v>21</v>
      </c>
      <c r="K5" s="13" t="s">
        <v>22</v>
      </c>
      <c r="L5" s="13" t="s">
        <v>23</v>
      </c>
      <c r="M5" s="13" t="s">
        <v>24</v>
      </c>
      <c r="N5" s="13" t="s">
        <v>25</v>
      </c>
      <c r="O5" s="13" t="s">
        <v>26</v>
      </c>
      <c r="P5" s="13" t="s">
        <v>27</v>
      </c>
      <c r="Q5" s="27" t="s">
        <v>28</v>
      </c>
      <c r="R5" s="27" t="s">
        <v>29</v>
      </c>
      <c r="S5" s="13" t="s">
        <v>30</v>
      </c>
      <c r="T5" s="13" t="s">
        <v>31</v>
      </c>
    </row>
    <row r="6" spans="1:20" s="16" customFormat="1" ht="72.75" customHeight="1">
      <c r="A6" s="112" t="s">
        <v>196</v>
      </c>
      <c r="B6" s="114" t="s">
        <v>197</v>
      </c>
      <c r="C6" s="127" t="s">
        <v>198</v>
      </c>
      <c r="D6" s="109" t="s">
        <v>199</v>
      </c>
      <c r="E6" s="39" t="s">
        <v>165</v>
      </c>
      <c r="F6" s="40" t="s">
        <v>150</v>
      </c>
      <c r="G6" s="40" t="s">
        <v>151</v>
      </c>
      <c r="H6" s="41" t="s">
        <v>36</v>
      </c>
      <c r="I6" s="42">
        <v>1</v>
      </c>
      <c r="J6" s="43">
        <v>3</v>
      </c>
      <c r="K6" s="44">
        <v>1</v>
      </c>
      <c r="L6" s="95">
        <f t="shared" ref="L6:L39" si="0">+(I6*0.2)+(J6*0.5)+(K6*0.3)</f>
        <v>2</v>
      </c>
      <c r="M6" s="96" t="str">
        <f>IF(L6&lt;=2,"BAJO",IF(AND(L6&gt;2,L6&lt;2.5),"MEDIO",IF(AND(L6&gt;=2.5),"ALTO")))</f>
        <v>BAJO</v>
      </c>
      <c r="N6" s="53" t="s">
        <v>37</v>
      </c>
      <c r="O6" s="86" t="s">
        <v>38</v>
      </c>
      <c r="P6" s="86" t="s">
        <v>33</v>
      </c>
      <c r="Q6" s="53">
        <v>1</v>
      </c>
      <c r="R6" s="101">
        <f t="shared" ref="R6:R39" si="1">+L6*Q6</f>
        <v>2</v>
      </c>
      <c r="S6" s="101" t="str">
        <f>IF(R6&lt;=3,"ACEPTABLE",IF(AND(R6&gt;3,R6&lt;6),"MODERADO",IF(AND(R6&gt;=6),"INACEPTABLE")))</f>
        <v>ACEPTABLE</v>
      </c>
      <c r="T6" s="29"/>
    </row>
    <row r="7" spans="1:20" s="16" customFormat="1" ht="72.75" customHeight="1">
      <c r="A7" s="113"/>
      <c r="B7" s="115"/>
      <c r="C7" s="128"/>
      <c r="D7" s="110"/>
      <c r="E7" s="45"/>
      <c r="F7" s="46" t="s">
        <v>34</v>
      </c>
      <c r="G7" s="47" t="s">
        <v>149</v>
      </c>
      <c r="H7" s="48" t="s">
        <v>152</v>
      </c>
      <c r="I7" s="49">
        <v>1</v>
      </c>
      <c r="J7" s="49">
        <v>3</v>
      </c>
      <c r="K7" s="49">
        <v>1</v>
      </c>
      <c r="L7" s="97">
        <f t="shared" si="0"/>
        <v>2</v>
      </c>
      <c r="M7" s="96" t="str">
        <f t="shared" ref="M7:M9" si="2">IF(L7&lt;=2,"BAJO",IF(AND(L7&gt;2,L7&lt;2.5),"MEDIO",IF(AND(L7&gt;=2.5),"ALTO")))</f>
        <v>BAJO</v>
      </c>
      <c r="N7" s="87" t="s">
        <v>35</v>
      </c>
      <c r="O7" s="53" t="s">
        <v>153</v>
      </c>
      <c r="P7" s="86" t="s">
        <v>33</v>
      </c>
      <c r="Q7" s="53">
        <v>1</v>
      </c>
      <c r="R7" s="101">
        <f t="shared" si="1"/>
        <v>2</v>
      </c>
      <c r="S7" s="101" t="str">
        <f>IF(R7&lt;=3,"ACEPTABLE",IF(AND(R7&gt;3,R7&lt;6),"MODERADO",IF(AND(R7&gt;=6),"INACEPTABLE")))</f>
        <v>ACEPTABLE</v>
      </c>
      <c r="T7" s="15"/>
    </row>
    <row r="8" spans="1:20" s="16" customFormat="1" ht="92.25" customHeight="1">
      <c r="A8" s="113"/>
      <c r="B8" s="115"/>
      <c r="C8" s="128"/>
      <c r="D8" s="110"/>
      <c r="E8" s="117" t="s">
        <v>166</v>
      </c>
      <c r="F8" s="50" t="s">
        <v>34</v>
      </c>
      <c r="G8" s="51" t="s">
        <v>40</v>
      </c>
      <c r="H8" s="52" t="s">
        <v>145</v>
      </c>
      <c r="I8" s="53">
        <v>3</v>
      </c>
      <c r="J8" s="53">
        <v>3</v>
      </c>
      <c r="K8" s="53">
        <v>2</v>
      </c>
      <c r="L8" s="97">
        <f t="shared" si="0"/>
        <v>2.7</v>
      </c>
      <c r="M8" s="98" t="str">
        <f>IF(L8&lt;=2,"BAJO",IF(AND(L8&gt;2,L8&lt;2.5),"MEDIO",IF(AND(L8&gt;=2.5),"ALTO")))</f>
        <v>ALTO</v>
      </c>
      <c r="N8" s="53" t="s">
        <v>41</v>
      </c>
      <c r="O8" s="53" t="s">
        <v>42</v>
      </c>
      <c r="P8" s="53" t="s">
        <v>43</v>
      </c>
      <c r="Q8" s="53">
        <v>1</v>
      </c>
      <c r="R8" s="101">
        <f t="shared" si="1"/>
        <v>2.7</v>
      </c>
      <c r="S8" s="101" t="str">
        <f t="shared" ref="S8:S39" si="3">IF(R8&lt;=3,"ACEPTABLE",IF(AND(R8&gt;3,R8&lt;6),"MODERADO",IF(AND(R8&gt;=6),"INACEPTABLE")))</f>
        <v>ACEPTABLE</v>
      </c>
      <c r="T8" s="15"/>
    </row>
    <row r="9" spans="1:20" s="16" customFormat="1" ht="59.25" customHeight="1">
      <c r="A9" s="113"/>
      <c r="B9" s="115"/>
      <c r="C9" s="128"/>
      <c r="D9" s="110"/>
      <c r="E9" s="118"/>
      <c r="F9" s="50" t="s">
        <v>34</v>
      </c>
      <c r="G9" s="54" t="s">
        <v>44</v>
      </c>
      <c r="H9" s="52" t="s">
        <v>45</v>
      </c>
      <c r="I9" s="53">
        <v>3</v>
      </c>
      <c r="J9" s="53">
        <v>3</v>
      </c>
      <c r="K9" s="53">
        <v>2</v>
      </c>
      <c r="L9" s="97">
        <f t="shared" si="0"/>
        <v>2.7</v>
      </c>
      <c r="M9" s="99" t="str">
        <f t="shared" si="2"/>
        <v>ALTO</v>
      </c>
      <c r="N9" s="53" t="s">
        <v>46</v>
      </c>
      <c r="O9" s="53" t="s">
        <v>50</v>
      </c>
      <c r="P9" s="53" t="s">
        <v>43</v>
      </c>
      <c r="Q9" s="53">
        <v>1</v>
      </c>
      <c r="R9" s="101">
        <f t="shared" si="1"/>
        <v>2.7</v>
      </c>
      <c r="S9" s="101" t="str">
        <f t="shared" si="3"/>
        <v>ACEPTABLE</v>
      </c>
      <c r="T9" s="14"/>
    </row>
    <row r="10" spans="1:20" s="16" customFormat="1" ht="94.5" customHeight="1">
      <c r="A10" s="113"/>
      <c r="B10" s="115"/>
      <c r="C10" s="128"/>
      <c r="D10" s="110"/>
      <c r="E10" s="118"/>
      <c r="F10" s="55" t="s">
        <v>34</v>
      </c>
      <c r="G10" s="56" t="s">
        <v>180</v>
      </c>
      <c r="H10" s="57" t="s">
        <v>181</v>
      </c>
      <c r="I10" s="53">
        <v>3</v>
      </c>
      <c r="J10" s="53">
        <v>3</v>
      </c>
      <c r="K10" s="53">
        <v>2</v>
      </c>
      <c r="L10" s="97">
        <f t="shared" si="0"/>
        <v>2.7</v>
      </c>
      <c r="M10" s="99" t="str">
        <f t="shared" ref="M10:M24" si="4">IF(L10&lt;=2,"BAJO",IF(AND(L10&gt;2,L10&lt;2.5),"MEDIO",IF(AND(L10&gt;=2.5),"ALTO")))</f>
        <v>ALTO</v>
      </c>
      <c r="N10" s="53" t="s">
        <v>46</v>
      </c>
      <c r="O10" s="53" t="s">
        <v>50</v>
      </c>
      <c r="P10" s="86" t="s">
        <v>33</v>
      </c>
      <c r="Q10" s="53">
        <v>1</v>
      </c>
      <c r="R10" s="101">
        <f t="shared" si="1"/>
        <v>2.7</v>
      </c>
      <c r="S10" s="101" t="str">
        <f t="shared" si="3"/>
        <v>ACEPTABLE</v>
      </c>
      <c r="T10" s="14"/>
    </row>
    <row r="11" spans="1:20" s="16" customFormat="1" ht="85.5" customHeight="1">
      <c r="A11" s="113"/>
      <c r="B11" s="115"/>
      <c r="C11" s="128"/>
      <c r="D11" s="110"/>
      <c r="E11" s="118"/>
      <c r="F11" s="50" t="s">
        <v>34</v>
      </c>
      <c r="G11" s="56" t="s">
        <v>47</v>
      </c>
      <c r="H11" s="57" t="s">
        <v>155</v>
      </c>
      <c r="I11" s="53">
        <v>3</v>
      </c>
      <c r="J11" s="53">
        <v>3</v>
      </c>
      <c r="K11" s="53">
        <v>2</v>
      </c>
      <c r="L11" s="97">
        <f t="shared" si="0"/>
        <v>2.7</v>
      </c>
      <c r="M11" s="99" t="str">
        <f t="shared" si="4"/>
        <v>ALTO</v>
      </c>
      <c r="N11" s="53" t="s">
        <v>46</v>
      </c>
      <c r="O11" s="86" t="s">
        <v>50</v>
      </c>
      <c r="P11" s="53" t="s">
        <v>184</v>
      </c>
      <c r="Q11" s="53">
        <v>1</v>
      </c>
      <c r="R11" s="101">
        <f t="shared" si="1"/>
        <v>2.7</v>
      </c>
      <c r="S11" s="101" t="str">
        <f t="shared" si="3"/>
        <v>ACEPTABLE</v>
      </c>
      <c r="T11" s="14"/>
    </row>
    <row r="12" spans="1:20" s="16" customFormat="1" ht="59.25" customHeight="1">
      <c r="A12" s="113"/>
      <c r="B12" s="115"/>
      <c r="C12" s="128"/>
      <c r="D12" s="110"/>
      <c r="E12" s="118"/>
      <c r="F12" s="54" t="s">
        <v>34</v>
      </c>
      <c r="G12" s="54" t="s">
        <v>49</v>
      </c>
      <c r="H12" s="52" t="s">
        <v>154</v>
      </c>
      <c r="I12" s="53">
        <v>3</v>
      </c>
      <c r="J12" s="53">
        <v>3</v>
      </c>
      <c r="K12" s="53">
        <v>2</v>
      </c>
      <c r="L12" s="97">
        <f t="shared" si="0"/>
        <v>2.7</v>
      </c>
      <c r="M12" s="96" t="str">
        <f t="shared" si="4"/>
        <v>ALTO</v>
      </c>
      <c r="N12" s="53" t="s">
        <v>46</v>
      </c>
      <c r="O12" s="86" t="s">
        <v>50</v>
      </c>
      <c r="P12" s="88" t="s">
        <v>43</v>
      </c>
      <c r="Q12" s="53">
        <v>1</v>
      </c>
      <c r="R12" s="101">
        <f t="shared" si="1"/>
        <v>2.7</v>
      </c>
      <c r="S12" s="101" t="str">
        <f t="shared" si="3"/>
        <v>ACEPTABLE</v>
      </c>
      <c r="T12" s="14"/>
    </row>
    <row r="13" spans="1:20" s="16" customFormat="1" ht="59.25" customHeight="1">
      <c r="A13" s="113"/>
      <c r="B13" s="115"/>
      <c r="C13" s="128"/>
      <c r="D13" s="110"/>
      <c r="E13" s="118"/>
      <c r="F13" s="54" t="s">
        <v>34</v>
      </c>
      <c r="G13" s="51" t="s">
        <v>156</v>
      </c>
      <c r="H13" s="52" t="s">
        <v>146</v>
      </c>
      <c r="I13" s="53">
        <v>3</v>
      </c>
      <c r="J13" s="53">
        <v>3</v>
      </c>
      <c r="K13" s="53">
        <v>2</v>
      </c>
      <c r="L13" s="97">
        <f t="shared" si="0"/>
        <v>2.7</v>
      </c>
      <c r="M13" s="96" t="str">
        <f t="shared" si="4"/>
        <v>ALTO</v>
      </c>
      <c r="N13" s="53" t="s">
        <v>46</v>
      </c>
      <c r="O13" s="86" t="s">
        <v>50</v>
      </c>
      <c r="P13" s="88" t="s">
        <v>43</v>
      </c>
      <c r="Q13" s="53">
        <v>1</v>
      </c>
      <c r="R13" s="101">
        <f t="shared" si="1"/>
        <v>2.7</v>
      </c>
      <c r="S13" s="101" t="str">
        <f t="shared" si="3"/>
        <v>ACEPTABLE</v>
      </c>
      <c r="T13" s="14"/>
    </row>
    <row r="14" spans="1:20" s="16" customFormat="1" ht="59.25" customHeight="1">
      <c r="A14" s="113"/>
      <c r="B14" s="115"/>
      <c r="C14" s="128"/>
      <c r="D14" s="110"/>
      <c r="E14" s="118"/>
      <c r="F14" s="54" t="s">
        <v>34</v>
      </c>
      <c r="G14" s="51" t="s">
        <v>51</v>
      </c>
      <c r="H14" s="52" t="s">
        <v>52</v>
      </c>
      <c r="I14" s="53">
        <v>3</v>
      </c>
      <c r="J14" s="53">
        <v>3</v>
      </c>
      <c r="K14" s="53">
        <v>2</v>
      </c>
      <c r="L14" s="97">
        <f t="shared" si="0"/>
        <v>2.7</v>
      </c>
      <c r="M14" s="96" t="str">
        <f t="shared" si="4"/>
        <v>ALTO</v>
      </c>
      <c r="N14" s="89" t="s">
        <v>185</v>
      </c>
      <c r="O14" s="90" t="s">
        <v>53</v>
      </c>
      <c r="P14" s="88" t="s">
        <v>186</v>
      </c>
      <c r="Q14" s="53">
        <v>2</v>
      </c>
      <c r="R14" s="101">
        <f t="shared" si="1"/>
        <v>5.4</v>
      </c>
      <c r="S14" s="101" t="str">
        <f t="shared" si="3"/>
        <v>MODERADO</v>
      </c>
      <c r="T14" s="14"/>
    </row>
    <row r="15" spans="1:20" s="16" customFormat="1" ht="59.25" customHeight="1">
      <c r="A15" s="113"/>
      <c r="B15" s="115"/>
      <c r="C15" s="128"/>
      <c r="D15" s="110"/>
      <c r="E15" s="119"/>
      <c r="F15" s="56" t="s">
        <v>54</v>
      </c>
      <c r="G15" s="58" t="s">
        <v>55</v>
      </c>
      <c r="H15" s="57" t="s">
        <v>56</v>
      </c>
      <c r="I15" s="53">
        <v>3</v>
      </c>
      <c r="J15" s="53">
        <v>2</v>
      </c>
      <c r="K15" s="53">
        <v>2</v>
      </c>
      <c r="L15" s="97">
        <f t="shared" si="0"/>
        <v>2.2000000000000002</v>
      </c>
      <c r="M15" s="96" t="str">
        <f t="shared" si="4"/>
        <v>MEDIO</v>
      </c>
      <c r="N15" s="53" t="s">
        <v>187</v>
      </c>
      <c r="O15" s="53" t="s">
        <v>57</v>
      </c>
      <c r="P15" s="53" t="s">
        <v>58</v>
      </c>
      <c r="Q15" s="53">
        <v>2</v>
      </c>
      <c r="R15" s="101">
        <f t="shared" si="1"/>
        <v>4.4000000000000004</v>
      </c>
      <c r="S15" s="101" t="str">
        <f t="shared" si="3"/>
        <v>MODERADO</v>
      </c>
      <c r="T15" s="14"/>
    </row>
    <row r="16" spans="1:20" s="16" customFormat="1" ht="59.25" customHeight="1">
      <c r="A16" s="113"/>
      <c r="B16" s="115"/>
      <c r="C16" s="128"/>
      <c r="D16" s="110"/>
      <c r="E16" s="120" t="s">
        <v>167</v>
      </c>
      <c r="F16" s="47" t="s">
        <v>159</v>
      </c>
      <c r="G16" s="59" t="s">
        <v>161</v>
      </c>
      <c r="H16" s="48" t="s">
        <v>164</v>
      </c>
      <c r="I16" s="53">
        <v>3</v>
      </c>
      <c r="J16" s="53">
        <v>3</v>
      </c>
      <c r="K16" s="53">
        <v>3</v>
      </c>
      <c r="L16" s="97">
        <f t="shared" si="0"/>
        <v>3</v>
      </c>
      <c r="M16" s="96" t="str">
        <f t="shared" si="4"/>
        <v>ALTO</v>
      </c>
      <c r="N16" s="90" t="s">
        <v>188</v>
      </c>
      <c r="O16" s="90" t="s">
        <v>189</v>
      </c>
      <c r="P16" s="53" t="s">
        <v>58</v>
      </c>
      <c r="Q16" s="53">
        <v>1</v>
      </c>
      <c r="R16" s="101">
        <f t="shared" si="1"/>
        <v>3</v>
      </c>
      <c r="S16" s="101" t="str">
        <f t="shared" si="3"/>
        <v>ACEPTABLE</v>
      </c>
      <c r="T16" s="14"/>
    </row>
    <row r="17" spans="1:20" s="16" customFormat="1" ht="59.25" customHeight="1">
      <c r="A17" s="113"/>
      <c r="B17" s="115"/>
      <c r="C17" s="128"/>
      <c r="D17" s="110"/>
      <c r="E17" s="121"/>
      <c r="F17" s="47" t="s">
        <v>34</v>
      </c>
      <c r="G17" s="59" t="s">
        <v>162</v>
      </c>
      <c r="H17" s="48" t="s">
        <v>163</v>
      </c>
      <c r="I17" s="53">
        <v>3</v>
      </c>
      <c r="J17" s="53">
        <v>3</v>
      </c>
      <c r="K17" s="53">
        <v>3</v>
      </c>
      <c r="L17" s="97">
        <f t="shared" si="0"/>
        <v>3</v>
      </c>
      <c r="M17" s="96" t="str">
        <f t="shared" si="4"/>
        <v>ALTO</v>
      </c>
      <c r="N17" s="90" t="s">
        <v>188</v>
      </c>
      <c r="O17" s="90" t="s">
        <v>189</v>
      </c>
      <c r="P17" s="53" t="s">
        <v>58</v>
      </c>
      <c r="Q17" s="53">
        <v>1</v>
      </c>
      <c r="R17" s="101">
        <f t="shared" si="1"/>
        <v>3</v>
      </c>
      <c r="S17" s="101" t="str">
        <f t="shared" si="3"/>
        <v>ACEPTABLE</v>
      </c>
      <c r="T17" s="14"/>
    </row>
    <row r="18" spans="1:20" s="31" customFormat="1" ht="95.25" customHeight="1">
      <c r="A18" s="113"/>
      <c r="B18" s="115"/>
      <c r="C18" s="128"/>
      <c r="D18" s="110"/>
      <c r="E18" s="117" t="s">
        <v>168</v>
      </c>
      <c r="F18" s="56" t="s">
        <v>59</v>
      </c>
      <c r="G18" s="51" t="s">
        <v>160</v>
      </c>
      <c r="H18" s="51" t="s">
        <v>60</v>
      </c>
      <c r="I18" s="60">
        <v>3</v>
      </c>
      <c r="J18" s="60">
        <v>3</v>
      </c>
      <c r="K18" s="60">
        <v>3</v>
      </c>
      <c r="L18" s="97">
        <f t="shared" si="0"/>
        <v>3</v>
      </c>
      <c r="M18" s="100" t="str">
        <f t="shared" si="4"/>
        <v>ALTO</v>
      </c>
      <c r="N18" s="93" t="s">
        <v>61</v>
      </c>
      <c r="O18" s="93" t="s">
        <v>62</v>
      </c>
      <c r="P18" s="94" t="s">
        <v>33</v>
      </c>
      <c r="Q18" s="60">
        <v>1</v>
      </c>
      <c r="R18" s="102">
        <f t="shared" si="1"/>
        <v>3</v>
      </c>
      <c r="S18" s="102" t="str">
        <f t="shared" si="3"/>
        <v>ACEPTABLE</v>
      </c>
      <c r="T18" s="30"/>
    </row>
    <row r="19" spans="1:20" s="31" customFormat="1" ht="59.25" customHeight="1">
      <c r="A19" s="113"/>
      <c r="B19" s="115"/>
      <c r="C19" s="128"/>
      <c r="D19" s="110"/>
      <c r="E19" s="119"/>
      <c r="F19" s="50" t="s">
        <v>34</v>
      </c>
      <c r="G19" s="58" t="s">
        <v>63</v>
      </c>
      <c r="H19" s="58" t="s">
        <v>64</v>
      </c>
      <c r="I19" s="60">
        <v>3</v>
      </c>
      <c r="J19" s="60">
        <v>3</v>
      </c>
      <c r="K19" s="60">
        <v>2</v>
      </c>
      <c r="L19" s="97">
        <f t="shared" si="0"/>
        <v>2.7</v>
      </c>
      <c r="M19" s="100" t="str">
        <f t="shared" si="4"/>
        <v>ALTO</v>
      </c>
      <c r="N19" s="93" t="s">
        <v>61</v>
      </c>
      <c r="O19" s="93" t="s">
        <v>62</v>
      </c>
      <c r="P19" s="94" t="s">
        <v>48</v>
      </c>
      <c r="Q19" s="60">
        <v>1</v>
      </c>
      <c r="R19" s="102">
        <f t="shared" si="1"/>
        <v>2.7</v>
      </c>
      <c r="S19" s="102" t="str">
        <f t="shared" si="3"/>
        <v>ACEPTABLE</v>
      </c>
      <c r="T19" s="30"/>
    </row>
    <row r="20" spans="1:20" s="16" customFormat="1" ht="59.25" customHeight="1">
      <c r="A20" s="113"/>
      <c r="B20" s="115"/>
      <c r="C20" s="128"/>
      <c r="D20" s="110"/>
      <c r="E20" s="120" t="s">
        <v>169</v>
      </c>
      <c r="F20" s="40" t="s">
        <v>65</v>
      </c>
      <c r="G20" s="61" t="s">
        <v>66</v>
      </c>
      <c r="H20" s="62" t="s">
        <v>67</v>
      </c>
      <c r="I20" s="53">
        <v>2</v>
      </c>
      <c r="J20" s="53">
        <v>3</v>
      </c>
      <c r="K20" s="53">
        <v>2</v>
      </c>
      <c r="L20" s="97">
        <f t="shared" si="0"/>
        <v>2.5</v>
      </c>
      <c r="M20" s="96" t="str">
        <f t="shared" si="4"/>
        <v>ALTO</v>
      </c>
      <c r="N20" s="88" t="s">
        <v>201</v>
      </c>
      <c r="O20" s="89" t="s">
        <v>69</v>
      </c>
      <c r="P20" s="90" t="s">
        <v>58</v>
      </c>
      <c r="Q20" s="53">
        <v>2</v>
      </c>
      <c r="R20" s="101">
        <f t="shared" si="1"/>
        <v>5</v>
      </c>
      <c r="S20" s="101" t="str">
        <f t="shared" si="3"/>
        <v>MODERADO</v>
      </c>
      <c r="T20" s="14"/>
    </row>
    <row r="21" spans="1:20" s="16" customFormat="1" ht="59.25" customHeight="1">
      <c r="A21" s="113"/>
      <c r="B21" s="115"/>
      <c r="C21" s="128"/>
      <c r="D21" s="110"/>
      <c r="E21" s="122"/>
      <c r="F21" s="40" t="s">
        <v>34</v>
      </c>
      <c r="G21" s="61" t="s">
        <v>70</v>
      </c>
      <c r="H21" s="62" t="s">
        <v>71</v>
      </c>
      <c r="I21" s="53">
        <v>2</v>
      </c>
      <c r="J21" s="53">
        <v>3</v>
      </c>
      <c r="K21" s="53">
        <v>1</v>
      </c>
      <c r="L21" s="97">
        <f t="shared" si="0"/>
        <v>2.1999999999999997</v>
      </c>
      <c r="M21" s="96" t="str">
        <f t="shared" si="4"/>
        <v>MEDIO</v>
      </c>
      <c r="N21" s="88" t="s">
        <v>201</v>
      </c>
      <c r="O21" s="89" t="s">
        <v>72</v>
      </c>
      <c r="P21" s="53" t="s">
        <v>33</v>
      </c>
      <c r="Q21" s="53">
        <v>2</v>
      </c>
      <c r="R21" s="101">
        <f t="shared" si="1"/>
        <v>4.3999999999999995</v>
      </c>
      <c r="S21" s="101" t="str">
        <f t="shared" si="3"/>
        <v>MODERADO</v>
      </c>
      <c r="T21" s="14"/>
    </row>
    <row r="22" spans="1:20" s="16" customFormat="1" ht="59.25" customHeight="1">
      <c r="A22" s="113"/>
      <c r="B22" s="115"/>
      <c r="C22" s="128"/>
      <c r="D22" s="110"/>
      <c r="E22" s="121"/>
      <c r="F22" s="47" t="s">
        <v>34</v>
      </c>
      <c r="G22" s="59" t="s">
        <v>73</v>
      </c>
      <c r="H22" s="48" t="s">
        <v>74</v>
      </c>
      <c r="I22" s="53">
        <v>2</v>
      </c>
      <c r="J22" s="53">
        <v>3</v>
      </c>
      <c r="K22" s="53">
        <v>3</v>
      </c>
      <c r="L22" s="97">
        <f t="shared" si="0"/>
        <v>2.8</v>
      </c>
      <c r="M22" s="96" t="str">
        <f t="shared" si="4"/>
        <v>ALTO</v>
      </c>
      <c r="N22" s="53" t="s">
        <v>46</v>
      </c>
      <c r="O22" s="53" t="s">
        <v>50</v>
      </c>
      <c r="P22" s="53" t="s">
        <v>33</v>
      </c>
      <c r="Q22" s="53">
        <v>2</v>
      </c>
      <c r="R22" s="101">
        <f t="shared" si="1"/>
        <v>5.6</v>
      </c>
      <c r="S22" s="101" t="str">
        <f t="shared" si="3"/>
        <v>MODERADO</v>
      </c>
      <c r="T22" s="14"/>
    </row>
    <row r="23" spans="1:20" s="16" customFormat="1" ht="102" customHeight="1">
      <c r="A23" s="113"/>
      <c r="B23" s="115"/>
      <c r="C23" s="128"/>
      <c r="D23" s="110"/>
      <c r="E23" s="117" t="s">
        <v>170</v>
      </c>
      <c r="F23" s="56" t="s">
        <v>34</v>
      </c>
      <c r="G23" s="58" t="s">
        <v>75</v>
      </c>
      <c r="H23" s="58" t="s">
        <v>76</v>
      </c>
      <c r="I23" s="53">
        <v>3</v>
      </c>
      <c r="J23" s="53">
        <v>3</v>
      </c>
      <c r="K23" s="53">
        <v>3</v>
      </c>
      <c r="L23" s="97">
        <f t="shared" si="0"/>
        <v>3</v>
      </c>
      <c r="M23" s="96" t="str">
        <f t="shared" si="4"/>
        <v>ALTO</v>
      </c>
      <c r="N23" s="88" t="s">
        <v>68</v>
      </c>
      <c r="O23" s="89" t="s">
        <v>190</v>
      </c>
      <c r="P23" s="53" t="s">
        <v>33</v>
      </c>
      <c r="Q23" s="53">
        <v>1</v>
      </c>
      <c r="R23" s="101">
        <f t="shared" si="1"/>
        <v>3</v>
      </c>
      <c r="S23" s="101" t="str">
        <f t="shared" si="3"/>
        <v>ACEPTABLE</v>
      </c>
      <c r="T23" s="14"/>
    </row>
    <row r="24" spans="1:20" s="16" customFormat="1" ht="119.25" customHeight="1">
      <c r="A24" s="113"/>
      <c r="B24" s="115"/>
      <c r="C24" s="128"/>
      <c r="D24" s="110"/>
      <c r="E24" s="119"/>
      <c r="F24" s="56" t="s">
        <v>34</v>
      </c>
      <c r="G24" s="58" t="s">
        <v>77</v>
      </c>
      <c r="H24" s="58" t="s">
        <v>78</v>
      </c>
      <c r="I24" s="53">
        <v>3</v>
      </c>
      <c r="J24" s="53">
        <v>3</v>
      </c>
      <c r="K24" s="53">
        <v>2</v>
      </c>
      <c r="L24" s="97">
        <f t="shared" si="0"/>
        <v>2.7</v>
      </c>
      <c r="M24" s="96" t="str">
        <f t="shared" si="4"/>
        <v>ALTO</v>
      </c>
      <c r="N24" s="87" t="s">
        <v>182</v>
      </c>
      <c r="O24" s="87" t="s">
        <v>183</v>
      </c>
      <c r="P24" s="53" t="s">
        <v>33</v>
      </c>
      <c r="Q24" s="53">
        <v>1</v>
      </c>
      <c r="R24" s="101">
        <f t="shared" si="1"/>
        <v>2.7</v>
      </c>
      <c r="S24" s="101" t="str">
        <f t="shared" si="3"/>
        <v>ACEPTABLE</v>
      </c>
      <c r="T24" s="14"/>
    </row>
    <row r="25" spans="1:20" s="16" customFormat="1" ht="59.25" customHeight="1">
      <c r="A25" s="113"/>
      <c r="B25" s="115"/>
      <c r="C25" s="128"/>
      <c r="D25" s="110"/>
      <c r="E25" s="83" t="s">
        <v>171</v>
      </c>
      <c r="F25" s="63" t="s">
        <v>34</v>
      </c>
      <c r="G25" s="64" t="s">
        <v>126</v>
      </c>
      <c r="H25" s="62" t="s">
        <v>147</v>
      </c>
      <c r="I25" s="53">
        <v>2</v>
      </c>
      <c r="J25" s="53">
        <v>3</v>
      </c>
      <c r="K25" s="53">
        <v>1</v>
      </c>
      <c r="L25" s="97">
        <f t="shared" si="0"/>
        <v>2.1999999999999997</v>
      </c>
      <c r="M25" s="96" t="str">
        <f t="shared" ref="M25:M39" si="5">IF(L25&lt;=2,"BAJO",IF(AND(L25&gt;2,L25&lt;2.5),"MEDIO",IF(AND(L25&gt;=2.5),"ALTO")))</f>
        <v>MEDIO</v>
      </c>
      <c r="N25" s="91" t="s">
        <v>202</v>
      </c>
      <c r="O25" s="91" t="s">
        <v>183</v>
      </c>
      <c r="P25" s="53" t="s">
        <v>33</v>
      </c>
      <c r="Q25" s="53">
        <v>2</v>
      </c>
      <c r="R25" s="101">
        <f t="shared" si="1"/>
        <v>4.3999999999999995</v>
      </c>
      <c r="S25" s="101" t="str">
        <f t="shared" si="3"/>
        <v>MODERADO</v>
      </c>
      <c r="T25" s="14"/>
    </row>
    <row r="26" spans="1:20" s="16" customFormat="1" ht="59.25" customHeight="1">
      <c r="A26" s="113"/>
      <c r="B26" s="115"/>
      <c r="C26" s="128"/>
      <c r="D26" s="110"/>
      <c r="E26" s="82" t="s">
        <v>172</v>
      </c>
      <c r="F26" s="54" t="s">
        <v>32</v>
      </c>
      <c r="G26" s="51" t="s">
        <v>128</v>
      </c>
      <c r="H26" s="52" t="s">
        <v>127</v>
      </c>
      <c r="I26" s="53">
        <v>3</v>
      </c>
      <c r="J26" s="53">
        <v>3</v>
      </c>
      <c r="K26" s="53">
        <v>3</v>
      </c>
      <c r="L26" s="97">
        <f t="shared" si="0"/>
        <v>3</v>
      </c>
      <c r="M26" s="96" t="str">
        <f t="shared" si="5"/>
        <v>ALTO</v>
      </c>
      <c r="N26" s="88" t="s">
        <v>183</v>
      </c>
      <c r="O26" s="88" t="s">
        <v>183</v>
      </c>
      <c r="P26" s="53" t="s">
        <v>33</v>
      </c>
      <c r="Q26" s="53">
        <v>2</v>
      </c>
      <c r="R26" s="101">
        <f t="shared" si="1"/>
        <v>6</v>
      </c>
      <c r="S26" s="101" t="str">
        <f t="shared" si="3"/>
        <v>INACEPTABLE</v>
      </c>
      <c r="T26" s="14"/>
    </row>
    <row r="27" spans="1:20" s="16" customFormat="1" ht="59.25" customHeight="1">
      <c r="A27" s="113"/>
      <c r="B27" s="115"/>
      <c r="C27" s="128"/>
      <c r="D27" s="110"/>
      <c r="E27" s="120" t="s">
        <v>173</v>
      </c>
      <c r="F27" s="65" t="s">
        <v>34</v>
      </c>
      <c r="G27" s="62" t="s">
        <v>129</v>
      </c>
      <c r="H27" s="62" t="s">
        <v>130</v>
      </c>
      <c r="I27" s="53">
        <v>1</v>
      </c>
      <c r="J27" s="53">
        <v>3</v>
      </c>
      <c r="K27" s="53">
        <v>3</v>
      </c>
      <c r="L27" s="97">
        <f t="shared" si="0"/>
        <v>2.5999999999999996</v>
      </c>
      <c r="M27" s="96" t="str">
        <f t="shared" si="5"/>
        <v>ALTO</v>
      </c>
      <c r="N27" s="88" t="s">
        <v>80</v>
      </c>
      <c r="O27" s="53" t="s">
        <v>81</v>
      </c>
      <c r="P27" s="53" t="s">
        <v>33</v>
      </c>
      <c r="Q27" s="53">
        <v>1</v>
      </c>
      <c r="R27" s="101">
        <f t="shared" si="1"/>
        <v>2.5999999999999996</v>
      </c>
      <c r="S27" s="101" t="str">
        <f t="shared" si="3"/>
        <v>ACEPTABLE</v>
      </c>
      <c r="T27" s="14"/>
    </row>
    <row r="28" spans="1:20" s="16" customFormat="1" ht="59.25" customHeight="1">
      <c r="A28" s="113"/>
      <c r="B28" s="115"/>
      <c r="C28" s="128"/>
      <c r="D28" s="110"/>
      <c r="E28" s="122"/>
      <c r="F28" s="47" t="s">
        <v>34</v>
      </c>
      <c r="G28" s="61" t="s">
        <v>131</v>
      </c>
      <c r="H28" s="62" t="s">
        <v>132</v>
      </c>
      <c r="I28" s="53">
        <v>1</v>
      </c>
      <c r="J28" s="53">
        <v>3</v>
      </c>
      <c r="K28" s="53">
        <v>1</v>
      </c>
      <c r="L28" s="97">
        <f t="shared" si="0"/>
        <v>2</v>
      </c>
      <c r="M28" s="96" t="str">
        <f t="shared" si="5"/>
        <v>BAJO</v>
      </c>
      <c r="N28" s="90" t="s">
        <v>39</v>
      </c>
      <c r="O28" s="90" t="s">
        <v>39</v>
      </c>
      <c r="P28" s="53" t="s">
        <v>33</v>
      </c>
      <c r="Q28" s="53">
        <v>3</v>
      </c>
      <c r="R28" s="101">
        <f t="shared" si="1"/>
        <v>6</v>
      </c>
      <c r="S28" s="101" t="str">
        <f t="shared" si="3"/>
        <v>INACEPTABLE</v>
      </c>
      <c r="T28" s="14"/>
    </row>
    <row r="29" spans="1:20" s="16" customFormat="1" ht="58.9" customHeight="1">
      <c r="A29" s="113"/>
      <c r="B29" s="115"/>
      <c r="C29" s="128"/>
      <c r="D29" s="110"/>
      <c r="E29" s="121"/>
      <c r="F29" s="47" t="s">
        <v>34</v>
      </c>
      <c r="G29" s="62" t="s">
        <v>130</v>
      </c>
      <c r="H29" s="62" t="s">
        <v>132</v>
      </c>
      <c r="I29" s="53">
        <v>1</v>
      </c>
      <c r="J29" s="53">
        <v>3</v>
      </c>
      <c r="K29" s="53">
        <v>1</v>
      </c>
      <c r="L29" s="97">
        <f t="shared" si="0"/>
        <v>2</v>
      </c>
      <c r="M29" s="96" t="str">
        <f t="shared" si="5"/>
        <v>BAJO</v>
      </c>
      <c r="N29" s="88" t="s">
        <v>80</v>
      </c>
      <c r="O29" s="53" t="s">
        <v>81</v>
      </c>
      <c r="P29" s="53" t="s">
        <v>33</v>
      </c>
      <c r="Q29" s="53">
        <v>1</v>
      </c>
      <c r="R29" s="101">
        <f t="shared" si="1"/>
        <v>2</v>
      </c>
      <c r="S29" s="101" t="str">
        <f t="shared" si="3"/>
        <v>ACEPTABLE</v>
      </c>
      <c r="T29" s="14"/>
    </row>
    <row r="30" spans="1:20" s="16" customFormat="1" ht="59.25" customHeight="1">
      <c r="A30" s="113"/>
      <c r="B30" s="115"/>
      <c r="C30" s="128"/>
      <c r="D30" s="110"/>
      <c r="E30" s="123" t="s">
        <v>174</v>
      </c>
      <c r="F30" s="66" t="s">
        <v>32</v>
      </c>
      <c r="G30" s="67" t="s">
        <v>133</v>
      </c>
      <c r="H30" s="67" t="s">
        <v>134</v>
      </c>
      <c r="I30" s="53">
        <v>1</v>
      </c>
      <c r="J30" s="53">
        <v>3</v>
      </c>
      <c r="K30" s="53">
        <v>3</v>
      </c>
      <c r="L30" s="97">
        <f t="shared" si="0"/>
        <v>2.5999999999999996</v>
      </c>
      <c r="M30" s="96" t="str">
        <f t="shared" si="5"/>
        <v>ALTO</v>
      </c>
      <c r="N30" s="53" t="s">
        <v>191</v>
      </c>
      <c r="O30" s="90" t="s">
        <v>192</v>
      </c>
      <c r="P30" s="53" t="s">
        <v>33</v>
      </c>
      <c r="Q30" s="53">
        <v>2</v>
      </c>
      <c r="R30" s="101">
        <f t="shared" si="1"/>
        <v>5.1999999999999993</v>
      </c>
      <c r="S30" s="101" t="str">
        <f t="shared" si="3"/>
        <v>MODERADO</v>
      </c>
      <c r="T30" s="14"/>
    </row>
    <row r="31" spans="1:20" s="16" customFormat="1" ht="59.25" customHeight="1">
      <c r="A31" s="113"/>
      <c r="B31" s="115"/>
      <c r="C31" s="128"/>
      <c r="D31" s="110"/>
      <c r="E31" s="124"/>
      <c r="F31" s="66" t="s">
        <v>34</v>
      </c>
      <c r="G31" s="67" t="s">
        <v>130</v>
      </c>
      <c r="H31" s="67" t="s">
        <v>64</v>
      </c>
      <c r="I31" s="53">
        <v>1</v>
      </c>
      <c r="J31" s="53">
        <v>3</v>
      </c>
      <c r="K31" s="53">
        <v>1</v>
      </c>
      <c r="L31" s="97">
        <f t="shared" si="0"/>
        <v>2</v>
      </c>
      <c r="M31" s="96" t="str">
        <f t="shared" si="5"/>
        <v>BAJO</v>
      </c>
      <c r="N31" s="88" t="s">
        <v>84</v>
      </c>
      <c r="O31" s="53" t="s">
        <v>81</v>
      </c>
      <c r="P31" s="53" t="s">
        <v>33</v>
      </c>
      <c r="Q31" s="53">
        <v>1</v>
      </c>
      <c r="R31" s="101">
        <f t="shared" si="1"/>
        <v>2</v>
      </c>
      <c r="S31" s="101" t="str">
        <f t="shared" si="3"/>
        <v>ACEPTABLE</v>
      </c>
      <c r="T31" s="14"/>
    </row>
    <row r="32" spans="1:20" s="16" customFormat="1" ht="59.25" customHeight="1">
      <c r="A32" s="113"/>
      <c r="B32" s="115"/>
      <c r="C32" s="128"/>
      <c r="D32" s="110"/>
      <c r="E32" s="125"/>
      <c r="F32" s="66" t="s">
        <v>34</v>
      </c>
      <c r="G32" s="67" t="s">
        <v>135</v>
      </c>
      <c r="H32" s="67" t="s">
        <v>130</v>
      </c>
      <c r="I32" s="53">
        <v>1</v>
      </c>
      <c r="J32" s="53">
        <v>3</v>
      </c>
      <c r="K32" s="53">
        <v>3</v>
      </c>
      <c r="L32" s="97">
        <f t="shared" si="0"/>
        <v>2.5999999999999996</v>
      </c>
      <c r="M32" s="96" t="str">
        <f t="shared" si="5"/>
        <v>ALTO</v>
      </c>
      <c r="N32" s="88" t="s">
        <v>84</v>
      </c>
      <c r="O32" s="53" t="s">
        <v>81</v>
      </c>
      <c r="P32" s="53" t="s">
        <v>33</v>
      </c>
      <c r="Q32" s="53">
        <v>1</v>
      </c>
      <c r="R32" s="101">
        <f t="shared" si="1"/>
        <v>2.5999999999999996</v>
      </c>
      <c r="S32" s="101" t="str">
        <f t="shared" si="3"/>
        <v>ACEPTABLE</v>
      </c>
      <c r="T32" s="14"/>
    </row>
    <row r="33" spans="1:20" s="16" customFormat="1" ht="59.25" customHeight="1">
      <c r="A33" s="113"/>
      <c r="B33" s="115"/>
      <c r="C33" s="128"/>
      <c r="D33" s="110"/>
      <c r="E33" s="68" t="s">
        <v>175</v>
      </c>
      <c r="F33" s="69" t="s">
        <v>32</v>
      </c>
      <c r="G33" s="61" t="s">
        <v>137</v>
      </c>
      <c r="H33" s="61" t="s">
        <v>136</v>
      </c>
      <c r="I33" s="53">
        <v>1</v>
      </c>
      <c r="J33" s="53">
        <v>3</v>
      </c>
      <c r="K33" s="53">
        <v>1</v>
      </c>
      <c r="L33" s="97">
        <f t="shared" si="0"/>
        <v>2</v>
      </c>
      <c r="M33" s="96" t="str">
        <f t="shared" si="5"/>
        <v>BAJO</v>
      </c>
      <c r="N33" s="90" t="s">
        <v>193</v>
      </c>
      <c r="O33" s="90" t="s">
        <v>194</v>
      </c>
      <c r="P33" s="53" t="s">
        <v>33</v>
      </c>
      <c r="Q33" s="53">
        <v>2</v>
      </c>
      <c r="R33" s="101">
        <f t="shared" si="1"/>
        <v>4</v>
      </c>
      <c r="S33" s="101" t="str">
        <f t="shared" si="3"/>
        <v>MODERADO</v>
      </c>
      <c r="T33" s="14"/>
    </row>
    <row r="34" spans="1:20" s="16" customFormat="1" ht="59.25" customHeight="1">
      <c r="A34" s="113"/>
      <c r="B34" s="115"/>
      <c r="C34" s="128"/>
      <c r="D34" s="110"/>
      <c r="E34" s="70" t="s">
        <v>176</v>
      </c>
      <c r="F34" s="55" t="s">
        <v>34</v>
      </c>
      <c r="G34" s="52" t="s">
        <v>139</v>
      </c>
      <c r="H34" s="67" t="s">
        <v>138</v>
      </c>
      <c r="I34" s="71">
        <v>1</v>
      </c>
      <c r="J34" s="71">
        <v>3</v>
      </c>
      <c r="K34" s="71">
        <v>3</v>
      </c>
      <c r="L34" s="97">
        <f t="shared" si="0"/>
        <v>2.5999999999999996</v>
      </c>
      <c r="M34" s="96" t="str">
        <f>IF(L34&lt;=2,"BAJO",IF(AND(L34&gt;2,L34&lt;2.5),"MEDIO",IF(AND(L34&gt;=2.5),"ALTO")))</f>
        <v>ALTO</v>
      </c>
      <c r="N34" s="92" t="s">
        <v>68</v>
      </c>
      <c r="O34" s="71" t="s">
        <v>81</v>
      </c>
      <c r="P34" s="71" t="s">
        <v>33</v>
      </c>
      <c r="Q34" s="71">
        <v>1</v>
      </c>
      <c r="R34" s="101">
        <f t="shared" si="1"/>
        <v>2.5999999999999996</v>
      </c>
      <c r="S34" s="101" t="str">
        <f t="shared" si="3"/>
        <v>ACEPTABLE</v>
      </c>
      <c r="T34" s="17"/>
    </row>
    <row r="35" spans="1:20" s="16" customFormat="1" ht="59.25" customHeight="1">
      <c r="A35" s="113"/>
      <c r="B35" s="115"/>
      <c r="C35" s="128"/>
      <c r="D35" s="110"/>
      <c r="E35" s="72"/>
      <c r="F35" s="55" t="s">
        <v>34</v>
      </c>
      <c r="G35" s="52" t="s">
        <v>140</v>
      </c>
      <c r="H35" s="67" t="s">
        <v>64</v>
      </c>
      <c r="I35" s="71">
        <v>1</v>
      </c>
      <c r="J35" s="71">
        <v>3</v>
      </c>
      <c r="K35" s="71">
        <v>1</v>
      </c>
      <c r="L35" s="97">
        <f t="shared" si="0"/>
        <v>2</v>
      </c>
      <c r="M35" s="96" t="str">
        <f t="shared" ref="M35:M36" si="6">IF(L35&lt;=2,"BAJO",IF(AND(L35&gt;2,L35&lt;2.5),"MEDIO",IF(AND(L35&gt;=2.5),"ALTO")))</f>
        <v>BAJO</v>
      </c>
      <c r="N35" s="92" t="s">
        <v>68</v>
      </c>
      <c r="O35" s="71" t="s">
        <v>81</v>
      </c>
      <c r="P35" s="71" t="s">
        <v>33</v>
      </c>
      <c r="Q35" s="71">
        <v>1</v>
      </c>
      <c r="R35" s="101">
        <f t="shared" si="1"/>
        <v>2</v>
      </c>
      <c r="S35" s="101" t="str">
        <f t="shared" si="3"/>
        <v>ACEPTABLE</v>
      </c>
      <c r="T35" s="17"/>
    </row>
    <row r="36" spans="1:20" s="16" customFormat="1" ht="59.25" customHeight="1">
      <c r="A36" s="113"/>
      <c r="B36" s="115"/>
      <c r="C36" s="128"/>
      <c r="D36" s="110"/>
      <c r="E36" s="73"/>
      <c r="F36" s="74" t="s">
        <v>34</v>
      </c>
      <c r="G36" s="57" t="s">
        <v>141</v>
      </c>
      <c r="H36" s="75" t="s">
        <v>142</v>
      </c>
      <c r="I36" s="71">
        <v>1</v>
      </c>
      <c r="J36" s="71">
        <v>3</v>
      </c>
      <c r="K36" s="71">
        <v>2</v>
      </c>
      <c r="L36" s="97">
        <f t="shared" si="0"/>
        <v>2.2999999999999998</v>
      </c>
      <c r="M36" s="96" t="str">
        <f t="shared" si="6"/>
        <v>MEDIO</v>
      </c>
      <c r="N36" s="92" t="s">
        <v>68</v>
      </c>
      <c r="O36" s="71" t="s">
        <v>81</v>
      </c>
      <c r="P36" s="71" t="s">
        <v>33</v>
      </c>
      <c r="Q36" s="71">
        <v>1</v>
      </c>
      <c r="R36" s="101">
        <f t="shared" si="1"/>
        <v>2.2999999999999998</v>
      </c>
      <c r="S36" s="101" t="str">
        <f t="shared" si="3"/>
        <v>ACEPTABLE</v>
      </c>
      <c r="T36" s="17"/>
    </row>
    <row r="37" spans="1:20" s="26" customFormat="1" ht="59.25" customHeight="1">
      <c r="A37" s="113"/>
      <c r="B37" s="115"/>
      <c r="C37" s="128"/>
      <c r="D37" s="110"/>
      <c r="E37" s="32" t="s">
        <v>177</v>
      </c>
      <c r="F37" s="76" t="s">
        <v>34</v>
      </c>
      <c r="G37" s="62" t="s">
        <v>143</v>
      </c>
      <c r="H37" s="77" t="s">
        <v>144</v>
      </c>
      <c r="I37" s="53">
        <v>1</v>
      </c>
      <c r="J37" s="53">
        <v>3</v>
      </c>
      <c r="K37" s="53">
        <v>2</v>
      </c>
      <c r="L37" s="97">
        <f t="shared" si="0"/>
        <v>2.2999999999999998</v>
      </c>
      <c r="M37" s="96" t="str">
        <f t="shared" si="5"/>
        <v>MEDIO</v>
      </c>
      <c r="N37" s="53" t="s">
        <v>82</v>
      </c>
      <c r="O37" s="53" t="s">
        <v>83</v>
      </c>
      <c r="P37" s="71" t="s">
        <v>33</v>
      </c>
      <c r="Q37" s="53">
        <v>1</v>
      </c>
      <c r="R37" s="101">
        <f t="shared" si="1"/>
        <v>2.2999999999999998</v>
      </c>
      <c r="S37" s="101" t="str">
        <f t="shared" si="3"/>
        <v>ACEPTABLE</v>
      </c>
      <c r="T37" s="14"/>
    </row>
    <row r="38" spans="1:20" s="16" customFormat="1" ht="131.25" customHeight="1">
      <c r="A38" s="113"/>
      <c r="B38" s="115"/>
      <c r="C38" s="128"/>
      <c r="D38" s="110"/>
      <c r="E38" s="84" t="s">
        <v>178</v>
      </c>
      <c r="F38" s="54" t="s">
        <v>34</v>
      </c>
      <c r="G38" s="51" t="s">
        <v>157</v>
      </c>
      <c r="H38" s="78" t="s">
        <v>79</v>
      </c>
      <c r="I38" s="53">
        <v>1</v>
      </c>
      <c r="J38" s="53">
        <v>3</v>
      </c>
      <c r="K38" s="53">
        <v>3</v>
      </c>
      <c r="L38" s="97">
        <f t="shared" si="0"/>
        <v>2.5999999999999996</v>
      </c>
      <c r="M38" s="96" t="str">
        <f t="shared" si="5"/>
        <v>ALTO</v>
      </c>
      <c r="N38" s="88" t="s">
        <v>203</v>
      </c>
      <c r="O38" s="89" t="s">
        <v>69</v>
      </c>
      <c r="P38" s="53" t="s">
        <v>33</v>
      </c>
      <c r="Q38" s="53">
        <v>2</v>
      </c>
      <c r="R38" s="101">
        <f t="shared" si="1"/>
        <v>5.1999999999999993</v>
      </c>
      <c r="S38" s="101" t="str">
        <f t="shared" si="3"/>
        <v>MODERADO</v>
      </c>
      <c r="T38" s="14"/>
    </row>
    <row r="39" spans="1:20" s="16" customFormat="1" ht="71.25" customHeight="1">
      <c r="A39" s="113"/>
      <c r="B39" s="116"/>
      <c r="C39" s="128"/>
      <c r="D39" s="111"/>
      <c r="E39" s="85" t="s">
        <v>179</v>
      </c>
      <c r="F39" s="40" t="s">
        <v>34</v>
      </c>
      <c r="G39" s="79" t="s">
        <v>148</v>
      </c>
      <c r="H39" s="80" t="s">
        <v>158</v>
      </c>
      <c r="I39" s="53">
        <v>2</v>
      </c>
      <c r="J39" s="81">
        <v>3</v>
      </c>
      <c r="K39" s="53">
        <v>3</v>
      </c>
      <c r="L39" s="97">
        <f t="shared" si="0"/>
        <v>2.8</v>
      </c>
      <c r="M39" s="96" t="str">
        <f t="shared" si="5"/>
        <v>ALTO</v>
      </c>
      <c r="N39" s="53" t="s">
        <v>195</v>
      </c>
      <c r="O39" s="90" t="s">
        <v>85</v>
      </c>
      <c r="P39" s="53" t="s">
        <v>33</v>
      </c>
      <c r="Q39" s="53">
        <v>2</v>
      </c>
      <c r="R39" s="101">
        <f t="shared" si="1"/>
        <v>5.6</v>
      </c>
      <c r="S39" s="101" t="str">
        <f t="shared" si="3"/>
        <v>MODERADO</v>
      </c>
      <c r="T39" s="14"/>
    </row>
    <row r="40" spans="1:20" ht="0.75" customHeight="1">
      <c r="A40" s="37"/>
      <c r="B40" s="38"/>
      <c r="C40" s="129"/>
      <c r="D40" s="37"/>
      <c r="H40" s="19"/>
    </row>
    <row r="41" spans="1:20" ht="15" hidden="1" customHeight="1"/>
    <row r="42" spans="1:20" ht="15" customHeight="1">
      <c r="A42" s="34" t="s">
        <v>5</v>
      </c>
      <c r="B42" s="35"/>
      <c r="C42" s="35"/>
      <c r="D42" s="35"/>
      <c r="E42" s="35"/>
      <c r="F42" s="35"/>
      <c r="G42" s="36"/>
      <c r="H42" s="126" t="s">
        <v>6</v>
      </c>
      <c r="I42" s="126"/>
      <c r="J42" s="126"/>
      <c r="K42" s="126"/>
      <c r="L42" s="126"/>
    </row>
    <row r="43" spans="1:20" ht="15" customHeight="1">
      <c r="A43" s="34" t="s">
        <v>7</v>
      </c>
      <c r="B43" s="35"/>
      <c r="C43" s="35"/>
      <c r="D43" s="35"/>
      <c r="E43" s="35"/>
      <c r="F43" s="35"/>
      <c r="G43" s="36"/>
      <c r="H43" s="126" t="s">
        <v>6</v>
      </c>
      <c r="I43" s="126"/>
      <c r="J43" s="126"/>
      <c r="K43" s="126"/>
      <c r="L43" s="126"/>
    </row>
    <row r="44" spans="1:20" ht="15" customHeight="1">
      <c r="A44" s="34" t="s">
        <v>8</v>
      </c>
      <c r="B44" s="35"/>
      <c r="C44" s="35"/>
      <c r="D44" s="35"/>
      <c r="E44" s="35"/>
      <c r="F44" s="35"/>
      <c r="G44" s="36"/>
      <c r="H44" s="126" t="s">
        <v>6</v>
      </c>
      <c r="I44" s="126"/>
      <c r="J44" s="126"/>
      <c r="K44" s="126"/>
      <c r="L44" s="126"/>
    </row>
  </sheetData>
  <mergeCells count="18">
    <mergeCell ref="H44:L44"/>
    <mergeCell ref="H42:L42"/>
    <mergeCell ref="H43:L43"/>
    <mergeCell ref="C6:C40"/>
    <mergeCell ref="A2:L2"/>
    <mergeCell ref="A4:H4"/>
    <mergeCell ref="I4:L4"/>
    <mergeCell ref="M4:S4"/>
    <mergeCell ref="D6:D39"/>
    <mergeCell ref="A6:A39"/>
    <mergeCell ref="B6:B39"/>
    <mergeCell ref="E8:E15"/>
    <mergeCell ref="E16:E17"/>
    <mergeCell ref="E18:E19"/>
    <mergeCell ref="E20:E22"/>
    <mergeCell ref="E23:E24"/>
    <mergeCell ref="E27:E29"/>
    <mergeCell ref="E30:E32"/>
  </mergeCells>
  <conditionalFormatting sqref="H38 R14:S39 E30 M6:M39 E33 G36:G39 I20:K20 H21:K24 Q20:T39 I25:K39 G25:H35 T11:T19 E6 H8:K19 A1:L1 A2:A5 B3:L3 I4 B5:I5 G6:G24 I6:K7 Q6:S19">
    <cfRule type="cellIs" dxfId="7" priority="16" stopIfTrue="1" operator="lessThanOrEqual">
      <formula>60</formula>
    </cfRule>
  </conditionalFormatting>
  <conditionalFormatting sqref="R6:S39 L6:M39">
    <cfRule type="cellIs" priority="23" stopIfTrue="1" operator="lessThanOrEqual">
      <formula>60</formula>
    </cfRule>
  </conditionalFormatting>
  <conditionalFormatting sqref="S34:T39 T11:T33 S6:S39 M6:M39">
    <cfRule type="cellIs" dxfId="6" priority="18" stopIfTrue="1" operator="equal">
      <formula>"ACEPTABLE"</formula>
    </cfRule>
  </conditionalFormatting>
  <conditionalFormatting sqref="S6:S39 L6:M39">
    <cfRule type="cellIs" dxfId="5" priority="13" stopIfTrue="1" operator="equal">
      <formula>"ALTO"</formula>
    </cfRule>
  </conditionalFormatting>
  <conditionalFormatting sqref="S6:S39 L6:M39">
    <cfRule type="cellIs" dxfId="4" priority="17" stopIfTrue="1" operator="equal">
      <formula>"ALTO"</formula>
    </cfRule>
  </conditionalFormatting>
  <conditionalFormatting sqref="S6:S39 L6:M39">
    <cfRule type="cellIs" dxfId="3" priority="19" stopIfTrue="1" operator="equal">
      <formula>"BAJO"</formula>
    </cfRule>
  </conditionalFormatting>
  <conditionalFormatting sqref="T11:T39 S6:S39 M6:M39">
    <cfRule type="cellIs" dxfId="2" priority="27" stopIfTrue="1" operator="equal">
      <formula>"INACEPTABLE"</formula>
    </cfRule>
  </conditionalFormatting>
  <conditionalFormatting sqref="S34:T39 T11:T33 S6:S39 M6:M39">
    <cfRule type="cellIs" dxfId="1" priority="20" stopIfTrue="1" operator="equal">
      <formula>"MODERADO"</formula>
    </cfRule>
  </conditionalFormatting>
  <conditionalFormatting sqref="S6:S39 L6:M39">
    <cfRule type="expression" dxfId="0" priority="21" stopIfTrue="1">
      <formula>NOT(ISERROR(SEARCH("MEDIO",L6)))</formula>
    </cfRule>
  </conditionalFormatting>
  <printOptions horizontalCentered="1"/>
  <pageMargins left="0.59015748031496085" right="0.59015748031496085" top="1.181102362204725" bottom="0.98385826771653595" header="0.78740157480314998" footer="0.59015748031496085"/>
  <pageSetup scale="50" fitToWidth="0" fitToHeight="0" orientation="landscape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23"/>
  <sheetViews>
    <sheetView topLeftCell="A7" workbookViewId="0">
      <selection activeCell="C14" sqref="C14"/>
    </sheetView>
  </sheetViews>
  <sheetFormatPr defaultColWidth="11" defaultRowHeight="14.25"/>
  <cols>
    <col min="1" max="1" width="10.5" style="22" customWidth="1"/>
    <col min="2" max="2" width="14.125" style="22" customWidth="1"/>
    <col min="3" max="3" width="35.5" style="22" customWidth="1"/>
    <col min="4" max="4" width="35.375" style="22" customWidth="1"/>
    <col min="5" max="1024" width="10.5" style="22" customWidth="1"/>
    <col min="1025" max="1025" width="11" customWidth="1"/>
  </cols>
  <sheetData>
    <row r="1" spans="1:4" ht="15">
      <c r="A1" s="132" t="s">
        <v>86</v>
      </c>
      <c r="B1" s="132"/>
      <c r="C1" s="132"/>
      <c r="D1" s="133" t="s">
        <v>87</v>
      </c>
    </row>
    <row r="2" spans="1:4" ht="15">
      <c r="A2" s="20" t="s">
        <v>88</v>
      </c>
      <c r="B2" s="20" t="s">
        <v>89</v>
      </c>
      <c r="C2" s="20" t="s">
        <v>90</v>
      </c>
      <c r="D2" s="133"/>
    </row>
    <row r="3" spans="1:4" ht="28.5" customHeight="1">
      <c r="A3" s="23">
        <v>3</v>
      </c>
      <c r="B3" s="23" t="s">
        <v>91</v>
      </c>
      <c r="C3" s="21" t="s">
        <v>92</v>
      </c>
      <c r="D3" s="133" t="s">
        <v>93</v>
      </c>
    </row>
    <row r="4" spans="1:4">
      <c r="A4" s="23">
        <v>2</v>
      </c>
      <c r="B4" s="23" t="s">
        <v>94</v>
      </c>
      <c r="C4" s="21" t="s">
        <v>95</v>
      </c>
      <c r="D4" s="133"/>
    </row>
    <row r="5" spans="1:4" ht="27.75" customHeight="1">
      <c r="A5" s="23">
        <v>1</v>
      </c>
      <c r="B5" s="23" t="s">
        <v>96</v>
      </c>
      <c r="C5" s="21" t="s">
        <v>97</v>
      </c>
      <c r="D5" s="133"/>
    </row>
    <row r="7" spans="1:4" ht="15">
      <c r="A7" s="132" t="s">
        <v>98</v>
      </c>
      <c r="B7" s="132"/>
      <c r="C7" s="132"/>
      <c r="D7" t="s">
        <v>99</v>
      </c>
    </row>
    <row r="8" spans="1:4" ht="15">
      <c r="A8" s="20" t="s">
        <v>88</v>
      </c>
      <c r="B8" s="20" t="s">
        <v>89</v>
      </c>
      <c r="C8" s="20" t="s">
        <v>90</v>
      </c>
    </row>
    <row r="9" spans="1:4" ht="51.75" customHeight="1">
      <c r="A9" s="23">
        <v>3</v>
      </c>
      <c r="B9" s="23" t="s">
        <v>100</v>
      </c>
      <c r="C9" s="21" t="s">
        <v>101</v>
      </c>
      <c r="D9" s="24" t="s">
        <v>102</v>
      </c>
    </row>
    <row r="10" spans="1:4" ht="51.75" customHeight="1">
      <c r="A10" s="23">
        <v>2</v>
      </c>
      <c r="B10" s="23" t="s">
        <v>103</v>
      </c>
      <c r="C10" s="21" t="s">
        <v>104</v>
      </c>
      <c r="D10" t="s">
        <v>105</v>
      </c>
    </row>
    <row r="11" spans="1:4" ht="51.75" customHeight="1">
      <c r="A11" s="23">
        <v>1</v>
      </c>
      <c r="B11" s="23" t="s">
        <v>106</v>
      </c>
      <c r="C11" s="21" t="s">
        <v>107</v>
      </c>
      <c r="D11" t="s">
        <v>108</v>
      </c>
    </row>
    <row r="12" spans="1:4" ht="51.75" customHeight="1"/>
    <row r="13" spans="1:4" ht="26.25" customHeight="1">
      <c r="A13" s="132" t="s">
        <v>109</v>
      </c>
      <c r="B13" s="132"/>
      <c r="C13" s="132"/>
    </row>
    <row r="14" spans="1:4" ht="25.5" customHeight="1">
      <c r="A14" s="20" t="s">
        <v>88</v>
      </c>
      <c r="B14" s="20" t="s">
        <v>89</v>
      </c>
      <c r="C14" s="20" t="s">
        <v>90</v>
      </c>
    </row>
    <row r="15" spans="1:4" ht="51.75" customHeight="1">
      <c r="A15" s="23">
        <v>3</v>
      </c>
      <c r="B15" s="23" t="s">
        <v>110</v>
      </c>
      <c r="C15" s="21" t="s">
        <v>111</v>
      </c>
      <c r="D15" s="25" t="s">
        <v>112</v>
      </c>
    </row>
    <row r="16" spans="1:4" ht="51.75" customHeight="1">
      <c r="A16" s="23">
        <v>2</v>
      </c>
      <c r="B16" s="23" t="s">
        <v>113</v>
      </c>
      <c r="C16" s="21" t="s">
        <v>114</v>
      </c>
      <c r="D16" s="24" t="s">
        <v>115</v>
      </c>
    </row>
    <row r="17" spans="1:4" ht="51.75" customHeight="1">
      <c r="A17" s="23">
        <v>1</v>
      </c>
      <c r="B17" s="23" t="s">
        <v>116</v>
      </c>
      <c r="C17" s="21" t="s">
        <v>117</v>
      </c>
      <c r="D17" t="s">
        <v>118</v>
      </c>
    </row>
    <row r="18" spans="1:4" ht="51.75" customHeight="1"/>
    <row r="19" spans="1:4" ht="25.5" customHeight="1">
      <c r="A19" s="132" t="s">
        <v>119</v>
      </c>
      <c r="B19" s="132"/>
      <c r="C19" s="132"/>
    </row>
    <row r="20" spans="1:4" ht="28.5" customHeight="1">
      <c r="A20" s="20" t="s">
        <v>88</v>
      </c>
      <c r="B20" s="20" t="s">
        <v>89</v>
      </c>
      <c r="C20" s="20" t="s">
        <v>90</v>
      </c>
    </row>
    <row r="21" spans="1:4" ht="51.75" customHeight="1">
      <c r="A21" s="23">
        <v>3</v>
      </c>
      <c r="B21" s="23" t="s">
        <v>120</v>
      </c>
      <c r="C21" s="21" t="s">
        <v>121</v>
      </c>
    </row>
    <row r="22" spans="1:4" ht="51.75" customHeight="1">
      <c r="A22" s="23">
        <v>2</v>
      </c>
      <c r="B22" s="23" t="s">
        <v>122</v>
      </c>
      <c r="C22" s="21" t="s">
        <v>123</v>
      </c>
    </row>
    <row r="23" spans="1:4" ht="51.75" customHeight="1">
      <c r="A23" s="23">
        <v>1</v>
      </c>
      <c r="B23" s="23" t="s">
        <v>124</v>
      </c>
      <c r="C23" s="21" t="s">
        <v>125</v>
      </c>
    </row>
  </sheetData>
  <mergeCells count="6">
    <mergeCell ref="A19:C19"/>
    <mergeCell ref="A1:C1"/>
    <mergeCell ref="D1:D2"/>
    <mergeCell ref="D3:D5"/>
    <mergeCell ref="A7:C7"/>
    <mergeCell ref="A13:C13"/>
  </mergeCells>
  <pageMargins left="0.70000000000000007" right="0.70000000000000007" top="1.1437007874015752" bottom="1.1437007874015752" header="0.75000000000000011" footer="0.75000000000000011"/>
  <pageSetup paperSize="0" fitToWidth="0" fitToHeight="0" orientation="portrait" horizontalDpi="0" verticalDpi="0" copies="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1"/>
  <sheetViews>
    <sheetView workbookViewId="0"/>
  </sheetViews>
  <sheetFormatPr defaultColWidth="11" defaultRowHeight="14.25"/>
  <cols>
    <col min="1" max="1024" width="10.5" style="22" customWidth="1"/>
    <col min="1025" max="1025" width="11" customWidth="1"/>
  </cols>
  <sheetData/>
  <pageMargins left="0.70000000000000007" right="0.70000000000000007" top="1.1437007874015752" bottom="1.1437007874015752" header="0.75000000000000011" footer="0.75000000000000011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456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CONTEXTO_ESTRATEGICO_</vt:lpstr>
      <vt:lpstr>MATRIZ_RIESGOS</vt:lpstr>
      <vt:lpstr>Hoja1</vt:lpstr>
      <vt:lpstr>Hoja2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</dc:creator>
  <cp:lastModifiedBy>JUNIOR</cp:lastModifiedBy>
  <cp:revision>6</cp:revision>
  <dcterms:created xsi:type="dcterms:W3CDTF">2011-10-13T21:21:46Z</dcterms:created>
  <dcterms:modified xsi:type="dcterms:W3CDTF">2017-12-23T00:43:25Z</dcterms:modified>
</cp:coreProperties>
</file>