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INFORME FINAL DR. FREDDY MARTINEZ\CONTROL INTERNO 2017\PLANES DE MEJORAMIENTO INSTITUCIONAL\"/>
    </mc:Choice>
  </mc:AlternateContent>
  <bookViews>
    <workbookView xWindow="0" yWindow="0" windowWidth="16800" windowHeight="6430"/>
  </bookViews>
  <sheets>
    <sheet name="PMA" sheetId="1" r:id="rId1"/>
    <sheet name="Hoja2" sheetId="2" r:id="rId2"/>
    <sheet name="Hoja1 (2)" sheetId="3" r:id="rId3"/>
  </sheets>
  <definedNames>
    <definedName name="_xlnm.Print_Titles" localSheetId="2">'Hoja1 (2)'!$6:$8</definedName>
    <definedName name="_xlnm.Print_Titles" localSheetId="0">PMA!$8:$10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G39" i="1" s="1"/>
  <c r="J33" i="1" l="1"/>
  <c r="M33" i="1"/>
  <c r="G46" i="1" s="1"/>
  <c r="G37" i="1"/>
  <c r="M14" i="1"/>
  <c r="J20" i="1"/>
  <c r="J19" i="1"/>
  <c r="J17" i="1"/>
  <c r="J14" i="1" l="1"/>
  <c r="J11" i="1" l="1"/>
  <c r="J12" i="1"/>
  <c r="M11" i="1" l="1"/>
  <c r="J13" i="1" l="1"/>
  <c r="J15" i="1"/>
  <c r="J16" i="1"/>
  <c r="J18" i="1"/>
  <c r="J21" i="1"/>
  <c r="J22" i="1"/>
  <c r="J23" i="1"/>
  <c r="J24" i="1"/>
  <c r="J25" i="1"/>
  <c r="J26" i="1"/>
  <c r="J27" i="1"/>
  <c r="J28" i="1"/>
  <c r="J29" i="1"/>
  <c r="J30" i="1"/>
  <c r="J31" i="1"/>
  <c r="J32" i="1"/>
  <c r="L62" i="3"/>
  <c r="F82" i="3" s="1"/>
  <c r="L53" i="3"/>
  <c r="F79" i="3"/>
  <c r="L49" i="3"/>
  <c r="F78" i="3" s="1"/>
  <c r="L40" i="3"/>
  <c r="F75" i="3"/>
  <c r="L37" i="3"/>
  <c r="F74" i="3" s="1"/>
  <c r="L28" i="3"/>
  <c r="F71" i="3"/>
  <c r="L25" i="3"/>
  <c r="F70" i="3" s="1"/>
  <c r="L16" i="3"/>
  <c r="F67" i="3"/>
  <c r="L13" i="3"/>
  <c r="F66" i="3" s="1"/>
  <c r="L59" i="3"/>
  <c r="F81" i="3"/>
  <c r="L56" i="3"/>
  <c r="F80" i="3" s="1"/>
  <c r="L46" i="3"/>
  <c r="F77" i="3"/>
  <c r="L43" i="3"/>
  <c r="F76" i="3" s="1"/>
  <c r="L34" i="3"/>
  <c r="F73" i="3"/>
  <c r="L31" i="3"/>
  <c r="F72" i="3" s="1"/>
  <c r="L22" i="3"/>
  <c r="F69" i="3"/>
  <c r="L19" i="3"/>
  <c r="F68" i="3" s="1"/>
  <c r="L10" i="3"/>
  <c r="L9" i="3"/>
  <c r="F65" i="3" s="1"/>
  <c r="E84" i="3" s="1"/>
  <c r="C4" i="2"/>
  <c r="M32" i="1"/>
  <c r="G45" i="1" s="1"/>
  <c r="M31" i="1"/>
  <c r="G44" i="1" s="1"/>
  <c r="M30" i="1"/>
  <c r="G43" i="1" s="1"/>
  <c r="M28" i="1"/>
  <c r="M26" i="1"/>
  <c r="G42" i="1" s="1"/>
  <c r="M25" i="1"/>
  <c r="G41" i="1" s="1"/>
  <c r="G40" i="1"/>
  <c r="M18" i="1"/>
  <c r="G38" i="1"/>
  <c r="G36" i="1"/>
  <c r="F48" i="1" l="1"/>
</calcChain>
</file>

<file path=xl/comments1.xml><?xml version="1.0" encoding="utf-8"?>
<comments xmlns="http://schemas.openxmlformats.org/spreadsheetml/2006/main">
  <authors>
    <author>Luis Carlos Parra A</author>
    <author>lhernandez</author>
    <author>Henry Pava Vargas</author>
    <author>HERNAN ALONSO RODRIGUEZ MORA</author>
    <author>Maria Elvira Zea</author>
  </authors>
  <commentList>
    <comment ref="B9" authorId="0" shapeId="0">
      <text>
        <r>
          <rPr>
            <b/>
            <sz val="9"/>
            <color indexed="81"/>
            <rFont val="Tahoma"/>
            <family val="2"/>
          </rPr>
          <t xml:space="preserve">Número consecutivo asignado a cada hallazgo
</t>
        </r>
      </text>
    </comment>
    <comment ref="C9" authorId="0" shapeId="0">
      <text>
        <r>
          <rPr>
            <b/>
            <sz val="10"/>
            <color indexed="81"/>
            <rFont val="Tahoma"/>
            <family val="2"/>
          </rPr>
          <t>Título de los hallazgos archivístios</t>
        </r>
      </text>
    </comment>
    <comment ref="D9" authorId="1" shapeId="0">
      <text>
        <r>
          <rPr>
            <b/>
            <sz val="10"/>
            <color indexed="81"/>
            <rFont val="Tahoma"/>
            <family val="2"/>
          </rPr>
          <t>Cada una de las acciones propuestas</t>
        </r>
      </text>
    </comment>
    <comment ref="E9" authorId="0" shapeId="0">
      <text>
        <r>
          <rPr>
            <b/>
            <sz val="11"/>
            <color indexed="81"/>
            <rFont val="Tahoma"/>
            <family val="2"/>
          </rPr>
          <t>Se registrá el item determinado para cada acción el cual corresponde a las actividades propuestas</t>
        </r>
      </text>
    </comment>
    <comment ref="F9" authorId="2" shapeId="0">
      <text>
        <r>
          <rPr>
            <sz val="9"/>
            <color indexed="81"/>
            <rFont val="Tahoma"/>
            <family val="2"/>
          </rPr>
          <t xml:space="preserve">
</t>
        </r>
        <r>
          <rPr>
            <b/>
            <sz val="9"/>
            <color indexed="81"/>
            <rFont val="Arial"/>
            <family val="2"/>
          </rPr>
          <t>Se agregan según las necesidades de la entidad</t>
        </r>
        <r>
          <rPr>
            <b/>
            <sz val="9"/>
            <color indexed="81"/>
            <rFont val="Tahoma"/>
            <family val="2"/>
          </rPr>
          <t>.</t>
        </r>
      </text>
    </comment>
    <comment ref="G9" authorId="0" shapeId="0">
      <text>
        <r>
          <rPr>
            <b/>
            <sz val="10"/>
            <color indexed="81"/>
            <rFont val="Tahoma"/>
            <family val="2"/>
          </rPr>
          <t>La descripción de las tareas que se pretender realizar para alcanzar el objetivo.</t>
        </r>
      </text>
    </comment>
    <comment ref="J9" authorId="2" shapeId="0">
      <text>
        <r>
          <rPr>
            <b/>
            <sz val="9"/>
            <color indexed="81"/>
            <rFont val="Arial"/>
            <family val="2"/>
          </rPr>
          <t>semanas calendario  entre la fecha de inicio y finalización de las fechas establecidas.</t>
        </r>
        <r>
          <rPr>
            <sz val="9"/>
            <color indexed="81"/>
            <rFont val="Tahoma"/>
            <family val="2"/>
          </rPr>
          <t xml:space="preserve">
</t>
        </r>
      </text>
    </comment>
    <comment ref="K9" authorId="2" shapeId="0">
      <text>
        <r>
          <rPr>
            <b/>
            <sz val="9"/>
            <color indexed="81"/>
            <rFont val="Tahoma"/>
            <family val="2"/>
          </rPr>
          <t>Porcentaje de avance por cada  tarea propuesta, no debe exceder el 100%</t>
        </r>
        <r>
          <rPr>
            <sz val="9"/>
            <color indexed="81"/>
            <rFont val="Tahoma"/>
            <family val="2"/>
          </rPr>
          <t xml:space="preserve">
</t>
        </r>
      </text>
    </comment>
    <comment ref="L9" authorId="0" shapeId="0">
      <text>
        <r>
          <rPr>
            <b/>
            <sz val="10"/>
            <color indexed="81"/>
            <rFont val="Arial"/>
            <family val="2"/>
          </rPr>
          <t>Avance para cada una de las metas</t>
        </r>
      </text>
    </comment>
    <comment ref="M9" authorId="0" shapeId="0">
      <text>
        <r>
          <rPr>
            <b/>
            <sz val="10"/>
            <color indexed="81"/>
            <rFont val="Tahoma"/>
            <family val="2"/>
          </rPr>
          <t>Casilla con formula automática, la cual registra el porcentaje de avance del objetivo
Es el promedio del porcentaje de avance de las tareas, no debe exceder el 100%.</t>
        </r>
      </text>
    </comment>
    <comment ref="N9" authorId="0" shapeId="0">
      <text>
        <r>
          <rPr>
            <b/>
            <sz val="11"/>
            <color indexed="81"/>
            <rFont val="Tahoma"/>
            <family val="2"/>
          </rPr>
          <t xml:space="preserve">Registrar los avances ejecutados a la fecha. </t>
        </r>
        <r>
          <rPr>
            <b/>
            <sz val="9"/>
            <color indexed="81"/>
            <rFont val="Tahoma"/>
            <family val="2"/>
          </rPr>
          <t xml:space="preserve">
</t>
        </r>
      </text>
    </comment>
    <comment ref="O9" authorId="0" shapeId="0">
      <text>
        <r>
          <rPr>
            <b/>
            <sz val="11"/>
            <color indexed="81"/>
            <rFont val="Tahoma"/>
            <family val="2"/>
          </rPr>
          <t xml:space="preserve">El nombre de las Áreas y personas responsables para el cumplimiento de cada objetivo
</t>
        </r>
      </text>
    </comment>
    <comment ref="P9" authorId="3" shapeId="0">
      <text>
        <r>
          <rPr>
            <b/>
            <sz val="9"/>
            <color indexed="81"/>
            <rFont val="Tahoma"/>
            <family val="2"/>
          </rPr>
          <t>Se registra la información relativa a los soportes que evidencian el cierre del hallazgo (fotos, videos, documentos, etc.)</t>
        </r>
      </text>
    </comment>
    <comment ref="Q9" authorId="4" shapeId="0">
      <text>
        <r>
          <rPr>
            <sz val="9"/>
            <color indexed="81"/>
            <rFont val="Tahoma"/>
            <family val="2"/>
          </rPr>
          <t xml:space="preserve">Dejar las observaciones frente al cumplimiento y efectividad de las tareas implementadas. 
</t>
        </r>
      </text>
    </comment>
    <comment ref="S9" authorId="3" shapeId="0">
      <text>
        <r>
          <rPr>
            <b/>
            <sz val="9"/>
            <color indexed="81"/>
            <rFont val="Tahoma"/>
            <family val="2"/>
          </rPr>
          <t xml:space="preserve">Fecha en que se cierra completamente el hallazgo
</t>
        </r>
      </text>
    </comment>
    <comment ref="T9" authorId="3" shapeId="0">
      <text>
        <r>
          <rPr>
            <b/>
            <sz val="9"/>
            <color indexed="81"/>
            <rFont val="Tahoma"/>
            <family val="2"/>
          </rPr>
          <t>Número de radicado con el cual la entidad realiza el cierre del hallazgo</t>
        </r>
      </text>
    </comment>
  </commentList>
</comments>
</file>

<file path=xl/comments2.xml><?xml version="1.0" encoding="utf-8"?>
<comments xmlns="http://schemas.openxmlformats.org/spreadsheetml/2006/main">
  <authors>
    <author>Luis Carlos Parra A</author>
    <author>lhernandez</author>
    <author>HERNAN ALONSO RODRIGUEZ MORA</author>
    <author>Maria Elvira Zea</author>
  </authors>
  <commentList>
    <comment ref="A7" authorId="0" shapeId="0">
      <text>
        <r>
          <rPr>
            <b/>
            <sz val="9"/>
            <color indexed="81"/>
            <rFont val="Tahoma"/>
            <family val="2"/>
          </rPr>
          <t xml:space="preserve">Número consecutivo asignado a cada hallazgo
</t>
        </r>
      </text>
    </comment>
    <comment ref="B7" authorId="0" shapeId="0">
      <text>
        <r>
          <rPr>
            <b/>
            <sz val="10"/>
            <color indexed="81"/>
            <rFont val="Tahoma"/>
            <family val="2"/>
          </rPr>
          <t>Título de los hallazgos archivístios</t>
        </r>
      </text>
    </comment>
    <comment ref="C7" authorId="1" shapeId="0">
      <text>
        <r>
          <rPr>
            <b/>
            <sz val="10"/>
            <color indexed="81"/>
            <rFont val="Tahoma"/>
            <family val="2"/>
          </rPr>
          <t>Cada una de las acciones propuestas</t>
        </r>
      </text>
    </comment>
    <comment ref="D7" authorId="0" shapeId="0">
      <text>
        <r>
          <rPr>
            <b/>
            <sz val="11"/>
            <color indexed="81"/>
            <rFont val="Tahoma"/>
            <family val="2"/>
          </rPr>
          <t>Se registrá el item determinado para cada acción el cual corresponde a las actividades propuestas</t>
        </r>
      </text>
    </comment>
    <comment ref="F7" authorId="0" shapeId="0">
      <text>
        <r>
          <rPr>
            <b/>
            <sz val="10"/>
            <color indexed="81"/>
            <rFont val="Tahoma"/>
            <family val="2"/>
          </rPr>
          <t>La descripción d elas metas que se pretender realizar para alcanzar el objetivo</t>
        </r>
      </text>
    </comment>
    <comment ref="I7" authorId="0" shapeId="0">
      <text>
        <r>
          <rPr>
            <b/>
            <sz val="10"/>
            <color indexed="81"/>
            <rFont val="Tahoma"/>
            <family val="2"/>
          </rPr>
          <t>Casilla con fórmula, el cual resulta del total de semanas ejecutadas del proyecto</t>
        </r>
      </text>
    </comment>
    <comment ref="K7" authorId="0" shapeId="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text>
        <r>
          <rPr>
            <b/>
            <sz val="10"/>
            <color indexed="81"/>
            <rFont val="Tahoma"/>
            <family val="2"/>
          </rPr>
          <t xml:space="preserve">Casilla con formula automática, la cual registra el porcentaje de avance del objetivo
</t>
        </r>
      </text>
    </comment>
    <comment ref="M7" authorId="0" shapeId="0">
      <text>
        <r>
          <rPr>
            <b/>
            <sz val="11"/>
            <color indexed="81"/>
            <rFont val="Tahoma"/>
            <family val="2"/>
          </rPr>
          <t xml:space="preserve">Registrar los avances ejecutados a la fecha. </t>
        </r>
        <r>
          <rPr>
            <b/>
            <sz val="9"/>
            <color indexed="81"/>
            <rFont val="Tahoma"/>
            <family val="2"/>
          </rPr>
          <t xml:space="preserve">
</t>
        </r>
      </text>
    </comment>
    <comment ref="N7" authorId="0" shapeId="0">
      <text>
        <r>
          <rPr>
            <b/>
            <sz val="11"/>
            <color indexed="81"/>
            <rFont val="Tahoma"/>
            <family val="2"/>
          </rPr>
          <t xml:space="preserve">El nombre de las Áreas y personas responsables para el cumplimiento de cada objetivo
</t>
        </r>
      </text>
    </comment>
    <comment ref="O7" authorId="2" shapeId="0">
      <text>
        <r>
          <rPr>
            <b/>
            <sz val="9"/>
            <color indexed="81"/>
            <rFont val="Tahoma"/>
            <family val="2"/>
          </rPr>
          <t>Se registra la información relatica a los soportes que evidencian el cierre del hallazgo (fotos, videos, documentos, etc.)</t>
        </r>
      </text>
    </comment>
    <comment ref="P7" authorId="3" shapeId="0">
      <text>
        <r>
          <rPr>
            <sz val="9"/>
            <color indexed="81"/>
            <rFont val="Tahoma"/>
            <family val="2"/>
          </rPr>
          <t xml:space="preserve">Dejar las observaciones frente al cumplimiento y efectividad de las tareas implementadas. 
</t>
        </r>
      </text>
    </comment>
    <comment ref="R7" authorId="2" shapeId="0">
      <text>
        <r>
          <rPr>
            <b/>
            <sz val="9"/>
            <color indexed="81"/>
            <rFont val="Tahoma"/>
            <family val="2"/>
          </rPr>
          <t xml:space="preserve">Fecha en que se cierra completamente el hallazgo
</t>
        </r>
      </text>
    </comment>
    <comment ref="S7" authorId="2" shapeId="0">
      <text>
        <r>
          <rPr>
            <b/>
            <sz val="9"/>
            <color indexed="81"/>
            <rFont val="Tahoma"/>
            <family val="2"/>
          </rPr>
          <t>Número de radicado con el cual la entidad realiza el cierre del hallazgo</t>
        </r>
      </text>
    </comment>
    <comment ref="G8" authorId="0" shapeId="0">
      <text>
        <r>
          <rPr>
            <b/>
            <sz val="9"/>
            <color indexed="81"/>
            <rFont val="Tahoma"/>
            <family val="2"/>
          </rPr>
          <t>Fecha de inicio de actividades para alcalzar la   meta</t>
        </r>
      </text>
    </comment>
    <comment ref="H8" authorId="0" shapeId="0">
      <text>
        <r>
          <rPr>
            <b/>
            <sz val="10"/>
            <color indexed="81"/>
            <rFont val="Tahoma"/>
            <family val="2"/>
          </rPr>
          <t>Fecha en que se culmina la meta</t>
        </r>
        <r>
          <rPr>
            <b/>
            <sz val="9"/>
            <color indexed="81"/>
            <rFont val="Tahoma"/>
            <family val="2"/>
          </rPr>
          <t xml:space="preserve">
</t>
        </r>
      </text>
    </comment>
  </commentList>
</comments>
</file>

<file path=xl/sharedStrings.xml><?xml version="1.0" encoding="utf-8"?>
<sst xmlns="http://schemas.openxmlformats.org/spreadsheetml/2006/main" count="353" uniqueCount="183">
  <si>
    <t xml:space="preserve">Entidad: </t>
  </si>
  <si>
    <t xml:space="preserve">NIT: </t>
  </si>
  <si>
    <t xml:space="preserve">Representante Legal: </t>
  </si>
  <si>
    <t xml:space="preserve">Fecha de iniciación: </t>
  </si>
  <si>
    <t>Responsable del proceso:</t>
  </si>
  <si>
    <t>Fecha de finalización:</t>
  </si>
  <si>
    <t xml:space="preserve">Cargo: </t>
  </si>
  <si>
    <t>Fecha y número de Acta de aprobación del PMA</t>
  </si>
  <si>
    <t>Plan de Mejoramiento</t>
  </si>
  <si>
    <t>Seguimiento Control Interno</t>
  </si>
  <si>
    <t>Seguimiento AGN</t>
  </si>
  <si>
    <t>ITEM</t>
  </si>
  <si>
    <t>HALLAZGO</t>
  </si>
  <si>
    <t>N°.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</si>
  <si>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</si>
  <si>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</si>
  <si>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</si>
  <si>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</si>
  <si>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</si>
  <si>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</si>
  <si>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</si>
  <si>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</si>
  <si>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</si>
  <si>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</si>
  <si>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</si>
  <si>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</si>
  <si>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</si>
  <si>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</si>
  <si>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</si>
  <si>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</si>
  <si>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</si>
  <si>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</si>
  <si>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t>ACCION 1</t>
  </si>
  <si>
    <t>M1</t>
  </si>
  <si>
    <t>M2</t>
  </si>
  <si>
    <t>M3</t>
  </si>
  <si>
    <t xml:space="preserve">ACCION 2 </t>
  </si>
  <si>
    <t>ACCION 3</t>
  </si>
  <si>
    <t>ACCION 4</t>
  </si>
  <si>
    <t>ACCION 5</t>
  </si>
  <si>
    <t>ACCION 6</t>
  </si>
  <si>
    <t>ACCION 7</t>
  </si>
  <si>
    <t>ACCION 8</t>
  </si>
  <si>
    <t>ACCION 9</t>
  </si>
  <si>
    <t>ACCION 10</t>
  </si>
  <si>
    <t>ACCION 11</t>
  </si>
  <si>
    <t>ACCION 12</t>
  </si>
  <si>
    <t>ACCION 13</t>
  </si>
  <si>
    <t>ACCION 14</t>
  </si>
  <si>
    <t>ACCION 15</t>
  </si>
  <si>
    <t>ACCION 16</t>
  </si>
  <si>
    <t>ACCION 17</t>
  </si>
  <si>
    <t>ACCION 18</t>
  </si>
  <si>
    <t>AVANCE DEL PLAN DE CUMPLIMIENTO (ACCIONES)</t>
  </si>
  <si>
    <t>Acción 1</t>
  </si>
  <si>
    <t>Acción 2</t>
  </si>
  <si>
    <t>Acción 3</t>
  </si>
  <si>
    <t>Acción 4</t>
  </si>
  <si>
    <t>Acción 5</t>
  </si>
  <si>
    <t>Acción 6</t>
  </si>
  <si>
    <t xml:space="preserve">Accion 7 </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</si>
  <si>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</si>
  <si>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</si>
  <si>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</si>
  <si>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</si>
  <si>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</si>
  <si>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</si>
  <si>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</si>
  <si>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</si>
  <si>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</si>
  <si>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</si>
  <si>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</si>
  <si>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</si>
  <si>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</si>
  <si>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Los integrantes del comité interno de archivo no estan en concordancia con lo expuesto en los articulos 2.8.2.1.15. del Decreto 1080 del 2015</t>
  </si>
  <si>
    <t>Efectuar modificación al Decreto  municipal No. 0337 del  12 de Mayo del  2014, a fin de efectuar el ajuste normativo a la legislacion vigente en materia archivistica Decreto 1080 del 2015</t>
  </si>
  <si>
    <t>m5</t>
  </si>
  <si>
    <t>ELABORAR PROYECTO DE ACTO ADMINISTRATIVO - JURIDICA</t>
  </si>
  <si>
    <t>ACTA REUNION</t>
  </si>
  <si>
    <t>ACTO ADMINISTRATIVO BORRADOR</t>
  </si>
  <si>
    <t>SE ELABORO PROYECTO ACTO ADMINISTRATIVO</t>
  </si>
  <si>
    <t>CAPACITACION ROLES Y ACTIVIDADES DEL COMITÉ INTERNO DE ARCHIVO</t>
  </si>
  <si>
    <t>ALCALDIA MUNICIPAL DE SAN JOSÉ DE CÚCUTA</t>
  </si>
  <si>
    <t>SECRETARÍA GENERAL</t>
  </si>
  <si>
    <t>JUNIO 11 DE 2018</t>
  </si>
  <si>
    <t xml:space="preserve">FIRMA ACTO ADMINITRATIVO </t>
  </si>
  <si>
    <t>ACTO ADMINISTRATIVO ACTUALIZACION COMITÉ I A</t>
  </si>
  <si>
    <t>REUNION EXTRAORDINARIA INTEGRANTES COMITÉ INTERNO DE ARCHIVO - CAPACITACION ROLES Y FUNCIONES</t>
  </si>
  <si>
    <t>DOCUMENTO ACTA DE REUNION CIA</t>
  </si>
  <si>
    <t xml:space="preserve">Tabla de Retencion  documental  y cuadro de clasificacion  documental , la entidad no cuenta  con TRD actualizada, aprobada convalidada, asi como tampoco  con cuadros de clasificcion documental, a fin de dar cumplimiento al literal c del articulo 10 y articulo 12 del Acuerdo  4 del 2013. </t>
  </si>
  <si>
    <t>No se evidencia elaboración y aprobación del programa de gestión documental PGD</t>
  </si>
  <si>
    <t xml:space="preserve">Convocar   el Comité  Interno de Archivo;  para la aprobacion del Inventario  Unico Documental  FUID, en aplicación  del articulo 21 de la Ley 594 del 2000, el articulo 13 y 15  de la Ley 1712 del 2014, y el articulo 2.8.2.5.12 Decreto 1080 del 2015. </t>
  </si>
  <si>
    <t>Capacitar a los funcionarios y Despachos, sobre el manejo  y directrices  para la aplicación del Inventario  Unico Documental  FUID</t>
  </si>
  <si>
    <t xml:space="preserve">Incluir en el Programa de Capacitacion de la Alcadlia  el proceso de formacion y capacitacion Archivistica ejes tematicos; Tablas de retencion documental, Tabla de valoracion Documental, aplicación del Inventario  Unico Documental  FUID, aplicación  de los procesos  de organizacion documental (elaboracion de hoja de control, ordenacion, foliacion, diligenciamiento de inventario documental) a todos los funcinarios en sus diferentes niveles, en cumplimiento al articulo 18  de la Ley 594 del 2000 </t>
  </si>
  <si>
    <t xml:space="preserve">Capacitacion del Personal Archivo, LA entidad  no ha realizado  capacitacion en materia archivistica  a los funcionarios en su diferentes niveles. </t>
  </si>
  <si>
    <t xml:space="preserve">Unidad de correspondencia: La entidad debe continuar ajustando los procedimientos para el debido control  y seguimiento de las comunicaciones, de conformidad con lo establecido en el Acuerdo No. 060 del 2001. </t>
  </si>
  <si>
    <t>Ajustar los procedimientos para el debido control  y seguimiento de las comunaicoanes oficiales de conformidad con el Acuerdo NO. 060  del 2001, definiendo funcinarios responsables de firmar las comuniaciones, conformacion de consecutivos, diigitalizacion  de las comunicaciones tanto de entrada como de salida</t>
  </si>
  <si>
    <t>Implementacion de auditorias internas para  verificar  el registro  y cargue de informacion e imágenes al sistema SIMAD, Control y segumiento  de las comunicaciones de conformidad con el  Acuerdo  No. 060 del 2001</t>
  </si>
  <si>
    <t xml:space="preserve">Conformacion de  los Archivos  Publicos: La entidad  no ha elaborado  las tablas de valoracion documental, para la organizacion del fondo documental acumulado. </t>
  </si>
  <si>
    <t xml:space="preserve">Elaborar cronograma  de trasnferencia primarias en las diferetnes areas conforme al   Formato Unico de valoracion Documental aprobado. </t>
  </si>
  <si>
    <t>Organización de los archivos de gestion: La entidad  no esta aplicando en su totalidad los criterios de organización  de los archivos de gestion, según la normatividad relacionada: falta identidicacion de expedientes, ordenacion, foliacion, diligenciamiento de la hoja de control, conformacion de  expedientes y control de prestamos de los documentos.</t>
  </si>
  <si>
    <t>Seguimiento  y control de la aplicación de  los procesos de organización documental de tal manera que garantice  la conformacion de expedientes, ordenacion, foliacion, retiro de material abrasivo, implementacion de hoja de  control y numeracion de actos admnistrativos de conformidad a las normas archivisticas  de organzacion Acerdo No. 042 del 2002, Acuerdo No. 05 del 2013, Acuerdo No. 02 del 2014, y artiuclo 6 del Acuerco No. 060 del 2001</t>
  </si>
  <si>
    <t xml:space="preserve">Sistema Integrado de comunicación SIC- La entidad  debe articular las actividades  que  actualmente desarrolla para la conservacion de los archivos, con los planes y programas establecidos para la implementacin  del SIC con el objetivo de garantizar  la infraestructura, disponibilidad de espacios, dotacion de elementos e insumos, equipos  de medicion de condiciones ambientales y temperatura, equipos para a tencion  de emergencias, y demas  elementos que permitan la conservacion  de los documentos, dese su produccion  hasta su disposicion final, de conformidad con un documento debidamente planeada  y aprobada por la instancia correspondiente. </t>
  </si>
  <si>
    <t xml:space="preserve">Implementar un sistema integrado  de Conservacion  aprobado y aplicado que gratnaice controles sistematicos y periodicos de las condiciones ambientales , infraestructura y de conservacion de depositos destinados a custodiar  los documentos con el fin de prevenir el deterioro u las situaciones de riesgo conforme a lo dispuesto en el articulo 46 de la Ley 596 del 2000, Acuerdo No,, 049 del 200, Acuerdo No. 050 del 2000, y el Acuerdo No. 06 del 2014. </t>
  </si>
  <si>
    <t xml:space="preserve">Empalme por cambio de administracion: No se evidenciarion las acciones realizadas por la administracion, con relacion al archivo que se ensesño al GIV a traves de regsitro fotografico </t>
  </si>
  <si>
    <t>CESAR  OMAR ROJAS AYALA</t>
  </si>
  <si>
    <t>JUNIO 12DE 2017</t>
  </si>
  <si>
    <t>ACTUALIZAR ACTO ADMINISTRATIVO DE ACUERDO AL DECRETO 1080 DE 2015</t>
  </si>
  <si>
    <t>ACTUALIZACION DE TRD Y CUADROS DE CLASIFICACION DOCUMENTAL PARA SU REPECTIVA APLICACIÓN EN LAS DIFERENTES SECRETARIAS DE LA ALCALDÍA CON EL FIN DE  PODER BRINDAR LAS RESPECTIVAS CAPACITACIONES A LOS FUNCIONARIOS Y DAR CUMPLIMIENTO CON EL ARTICULO 10 Y 12 DEL ACUERDO 4 DE 2013,</t>
  </si>
  <si>
    <t xml:space="preserve">Actualizar las Tablas de Retención Documental  a fin de dar cumplimiento al literal c del articulo 8,910,14  Acuerdo  4 del 2013.  </t>
  </si>
  <si>
    <t>Presentación para la aprobación y convalidación de las TRD, por parte del consejo departamental de archvo de Norte de Santander y Asi mismo ante el AGN</t>
  </si>
  <si>
    <t>ACCION 2</t>
  </si>
  <si>
    <t>ACTA 03 DE 27/06/2017</t>
  </si>
  <si>
    <t>890501434-2</t>
  </si>
  <si>
    <t>ELABORAR, Y APROBAR EL PROGRAMA DE GESTIÓN DOCUMENTAL PARA QUE A SU VEZ PUEDA SER SOCIALIZADO A LOS SECRETARIOS Y FUNCIONARIOS DE LA ALCALDIA</t>
  </si>
  <si>
    <t>Aprobación de las TRD por el comité interno de Archivo</t>
  </si>
  <si>
    <t>M4</t>
  </si>
  <si>
    <t>Implementacion y capacitación de las TRD a los Seretarios y funcionarios de la alcaldia</t>
  </si>
  <si>
    <t>Elaboración del PGD de la Alcaldía de San José de Cúcuta conforme al decreto 1080 de 2015</t>
  </si>
  <si>
    <t>Aprobación del PGD por comité interno de Archivo</t>
  </si>
  <si>
    <t>Publicación del PGD (ley de transparencia) conforme a la Ley 1712 de 2014 y decreto 1080 de 2015</t>
  </si>
  <si>
    <t>Adopción del PGD mediante capacitación a funcionarios</t>
  </si>
  <si>
    <t>CAPACITAR A LOS FUNCIONARIOS DE LAS DIFERENCIAS DE LAS DIFERENTES SECRETARIAS DE LA ALCALDIA SOBRE EL MANEJO Y APLICABILIDAD DEL FORMATO UNICO DE INVENTARIO DOCUMENTAL CON EL FIN DE LLEVAR UN CONTROL Y MANEJO DE LOS DOCUMENTOS</t>
  </si>
  <si>
    <t>Actuaizar el instrumento archivístico FUID, en aplicación a lo dispuesto por el acuerdo 4 de 2013</t>
  </si>
  <si>
    <t>SENCIBILIZAR Y CAPACITAR A FUNCIONARIOS DE LAS DIFERENTES SECRETARIAS EN APLICACIÓN DE PROCESOS DE ORGANIZACIÓN DOCUMENTAL</t>
  </si>
  <si>
    <t>Elaboracr Tablas de Valoración y Aprobación</t>
  </si>
  <si>
    <t>APLICAR TVD EN FONDOS ACUMULADOS</t>
  </si>
  <si>
    <t>APLICAR TRD EN ARCHIVOS DE GESTIÓN</t>
  </si>
  <si>
    <t>ELABORACIÓN DEL SISTEMA INTEGRADO DE CONSERVACION DE LA ALCALDIA DE SAN JOSE DE CUCUTA</t>
  </si>
  <si>
    <t>REALIZAR INFORME DE EMPALME ENTREGADO POR LA ADMINISTRACIÓN QUE CULMINÓ EN EL AÑO 2015</t>
  </si>
  <si>
    <t>Elaborar un informe que contenga las aciones correctivas  implementadas por el Municipio, en relacion al archivo fotografico al GIV (grupode investigación y vigilancia)</t>
  </si>
  <si>
    <t>Contrato N° 709 de 2015, No se evidenciaron los inventarios documentales, producto del proceso de intervención del archivo central, fondo acumulado y archivos de gestión.</t>
  </si>
  <si>
    <t>LA SECRETARIA GENERAL ADELANTARÁ EL PROCESO DE REVISIÓN Y LIQUIDACIÓN DEL CONTRATO</t>
  </si>
  <si>
    <t>Elaboración del TRD</t>
  </si>
  <si>
    <t>Acta de reunión aprobación TRD</t>
  </si>
  <si>
    <t>Envío instrumento Archivístico para su convalidación</t>
  </si>
  <si>
    <t>Capacitación a funcionarios de la Alcaldía</t>
  </si>
  <si>
    <t>Elaboración del PGD</t>
  </si>
  <si>
    <t>Acta de Reunión aprobación PGD</t>
  </si>
  <si>
    <t>Publicación acto administrativo en la página instituciona</t>
  </si>
  <si>
    <t>Actualizción del FUID</t>
  </si>
  <si>
    <t>Aprobación del FUID</t>
  </si>
  <si>
    <t>Implementación y manejo del FUID en las oficinas de Archivo de la Alcaldía</t>
  </si>
  <si>
    <t>Auditorías realizadas por CI</t>
  </si>
  <si>
    <t>Elaboración de las TVD</t>
  </si>
  <si>
    <t>Realización de transferencias primarias de archivos de gestión a archivo central</t>
  </si>
  <si>
    <t>Elaboración del SIA</t>
  </si>
  <si>
    <t>Envío informe al AGN</t>
  </si>
  <si>
    <t>FIRMA DEL REPRESENTANTE LEGAL</t>
  </si>
  <si>
    <t>FIRMA DEL JEFE DE CONTROL INTERNO</t>
  </si>
  <si>
    <t>FIRMA DEL JEFE DE ARCHIVO</t>
  </si>
  <si>
    <t>CIUDAD</t>
  </si>
  <si>
    <t>FECHA DE DILIGENCIAMIENTO</t>
  </si>
  <si>
    <t>Capacitación a funcionarios de ventanilla única</t>
  </si>
  <si>
    <t xml:space="preserve">DOCUMENTOS ACTO ADMINISTRATIVO ACTUALIZACION CIA Y LISTA ASISTENCIA </t>
  </si>
  <si>
    <t>ELABORACIÓN DEL INSTRUMENTO ARCHIVÍTICO</t>
  </si>
  <si>
    <t>INTEGRANTES DEL CIA SECRETARIA  GENERAL, SEC PLANEACION, ASESOR DE SISTEMAS, ASESOR JURIDICO, ENCARGADO DE ARCHIVO ), CONTROL INTERNO</t>
  </si>
  <si>
    <t>ACTO ADMINISTRATIVO APROBADO</t>
  </si>
  <si>
    <t>COMITÉ INTERNO DE ARCHIVO</t>
  </si>
  <si>
    <t>CREACIÓN DEL FORMATO</t>
  </si>
  <si>
    <t>REUNION CIA ACTA No. 002-2017 - APROBACIÓN DEL FUID</t>
  </si>
  <si>
    <t>INSTRUMENTO ARCHIVÍSTICO APROBADO</t>
  </si>
  <si>
    <t>SE CAPACITÓ AL PERSONAL DE LAS DIFERENTES DEPENDENCIAS Y OFICINAS DE LAS ALCALDIA PARA LA IMPLEMENTACIÓN Y MANEJO DE ESTE INSTRUMENTO</t>
  </si>
  <si>
    <t>FOTOGRAFÍAS Y PLNILLAS DE ASISTENCIA</t>
  </si>
  <si>
    <t>SE CAPACITÓ AL PERSONAL DE LAS DIFERENTES DEPENDENCIAS Y OFICINAS DE LAS ALCALDIA EN LOS DIFERENTES PROCESOS ARCHIVÍSTICOS: ORGANIZACIÓN DE EXPEDIENTES, UTILIZACIÓN DE HOJA DE CONTROL, FOLIACIÓN,  CLASIFICACIÓN, ORDENACIÓN Y DESCRIPCIÓN DOCUMENTAL</t>
  </si>
  <si>
    <t>CAPACITACIÓN A LOS FUNCIONARIOS DE LAS DIFERENTES SECREATARIAS DE LA ALCALDIA CON EL FIN DE UNIFICAR CRITERIOS ARCHIVISTICOS EN ARCHIVOS DE GESTIÓN COMO: ORGANIZACIÓN, CLASIFICACIÓN, ORDENACIÓN, DESCRIPCIÓN Y ROTULACIÓN DE CAJAS Y CARPETAS,  EXPURGO, FOLIACION, REALIZACIÓN DE HOJA DE CONTROL.</t>
  </si>
  <si>
    <t>CAPACITACIÓN Y PLANIILLAS DE ASISTENCIA</t>
  </si>
  <si>
    <t>REALIZACIÓN DE INFORME PARA DAR CUMPLIMIENTO CON EL EMPALME</t>
  </si>
  <si>
    <t>SECRETARIA GENERAL</t>
  </si>
  <si>
    <t>INFORME Y ACEPTACIÓN DEL INFORME POR PARTE DEL AGN</t>
  </si>
  <si>
    <t>LIQUIDACIÓN DEL CONTRATO</t>
  </si>
  <si>
    <t>ACTA DE LIDACIÓN DEL CONTRATO 709 DE 2015</t>
  </si>
  <si>
    <t>REALIZAR LIQUIDACIÓN DEL CONTRATO</t>
  </si>
  <si>
    <t>ACTA DE LIQUIDACIÓN</t>
  </si>
  <si>
    <t>REUNION CIA ACTA No. 02-2017 - LECTURA Y DIVULGACION ACTO ADMINISTRATIVO</t>
  </si>
  <si>
    <t>MARTHA MARIA REYES PARRA</t>
  </si>
  <si>
    <r>
      <rPr>
        <sz val="9"/>
        <rFont val="Calibri"/>
        <family val="2"/>
      </rPr>
      <t>Inventario Unico Documental FUID la entidad no cuenta con los inventarios documentales para la totalidad de su acervo  documental  (archivos de gestion, archivo central e historico) No aplica el formato FUID, No cuenta  con un procedimiento que garantice  la entrega  de los archivos por  traslado  o retiro de los servidores publicos y funcionarios</t>
    </r>
  </si>
  <si>
    <t>PRIMER INFORME</t>
  </si>
  <si>
    <t>Se cumplieron las acciones correctivas propuestas en un 100%,  según las evidencias entregadas por parte de Secretaría General</t>
  </si>
  <si>
    <t xml:space="preserve"> SAN JOSÉ DE CUCUTA.</t>
  </si>
  <si>
    <t>FREDDY ALFONSO MARTINEZ MARTINEZ</t>
  </si>
  <si>
    <t>CESAR OMAR ROJAS AYALA</t>
  </si>
  <si>
    <t>26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</si>
</sst>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b/>
      <sz val="10"/>
      <color indexed="81"/>
      <name val="Tahoma"/>
      <family val="2"/>
    </font>
    <font>
      <b/>
      <sz val="11"/>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b/>
      <sz val="10"/>
      <color indexed="81"/>
      <name val="Arial"/>
      <family val="2"/>
    </font>
    <font>
      <b/>
      <sz val="9"/>
      <color indexed="81"/>
      <name val="Arial"/>
      <family val="2"/>
    </font>
    <font>
      <sz val="9"/>
      <name val="Arial"/>
      <family val="2"/>
    </font>
    <font>
      <sz val="11"/>
      <name val="Calibri"/>
      <family val="2"/>
      <scheme val="minor"/>
    </font>
    <font>
      <sz val="10"/>
      <color theme="1"/>
      <name val="Calibri"/>
      <family val="2"/>
      <scheme val="minor"/>
    </font>
    <font>
      <b/>
      <sz val="11"/>
      <color rgb="FF0070C0"/>
      <name val="Arial"/>
      <family val="2"/>
    </font>
    <font>
      <sz val="9"/>
      <color theme="1"/>
      <name val="Arial"/>
      <family val="2"/>
    </font>
    <font>
      <sz val="9"/>
      <color indexed="8"/>
      <name val="Arial"/>
      <family val="2"/>
    </font>
    <font>
      <sz val="9"/>
      <name val="Calibri"/>
      <family val="2"/>
      <scheme val="minor"/>
    </font>
    <font>
      <sz val="9"/>
      <color theme="1"/>
      <name val="Calibri"/>
      <family val="2"/>
      <scheme val="minor"/>
    </font>
    <font>
      <sz val="9"/>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1">
    <xf numFmtId="0" fontId="0" fillId="0" borderId="0"/>
  </cellStyleXfs>
  <cellXfs count="238">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1"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1"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9"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9" fontId="6" fillId="3" borderId="8" xfId="0" applyNumberFormat="1" applyFont="1" applyFill="1" applyBorder="1" applyAlignment="1">
      <alignment vertical="center" wrapText="1"/>
    </xf>
    <xf numFmtId="9" fontId="6" fillId="3" borderId="4" xfId="0" applyNumberFormat="1" applyFont="1" applyFill="1" applyBorder="1" applyAlignment="1">
      <alignment vertical="center" wrapText="1"/>
    </xf>
    <xf numFmtId="9" fontId="6" fillId="3" borderId="8" xfId="0" applyNumberFormat="1" applyFont="1" applyFill="1" applyBorder="1" applyAlignment="1" applyProtection="1">
      <alignment horizontal="center" vertical="center" wrapText="1"/>
      <protection locked="0"/>
    </xf>
    <xf numFmtId="1" fontId="6" fillId="3" borderId="0" xfId="0" applyNumberFormat="1" applyFont="1" applyFill="1" applyBorder="1" applyAlignment="1">
      <alignment horizontal="center" vertical="top" wrapText="1"/>
    </xf>
    <xf numFmtId="0" fontId="7" fillId="0" borderId="0" xfId="0" applyFont="1" applyAlignment="1">
      <alignment horizontal="right"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9" fontId="6" fillId="3"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0" xfId="0" applyFont="1"/>
    <xf numFmtId="0" fontId="0" fillId="0" borderId="28" xfId="0" applyBorder="1"/>
    <xf numFmtId="0" fontId="0" fillId="0" borderId="0" xfId="0" applyBorder="1"/>
    <xf numFmtId="0" fontId="21" fillId="0" borderId="28" xfId="0" applyFont="1" applyBorder="1"/>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7" fillId="0" borderId="0" xfId="0" applyFont="1" applyAlignment="1">
      <alignment horizontal="right" vertical="center" wrapText="1"/>
    </xf>
    <xf numFmtId="0" fontId="19" fillId="0" borderId="8" xfId="0" applyFont="1" applyFill="1" applyBorder="1" applyAlignment="1">
      <alignment horizontal="justify" vertical="top" wrapText="1"/>
    </xf>
    <xf numFmtId="0" fontId="19" fillId="2" borderId="8" xfId="0" applyFont="1" applyFill="1" applyBorder="1" applyAlignment="1">
      <alignment horizontal="center" vertical="center" wrapText="1"/>
    </xf>
    <xf numFmtId="0" fontId="19" fillId="0" borderId="8" xfId="0" applyFont="1" applyFill="1" applyBorder="1" applyAlignment="1">
      <alignment horizontal="justify" vertical="center" wrapText="1"/>
    </xf>
    <xf numFmtId="14" fontId="19" fillId="0" borderId="8" xfId="0" applyNumberFormat="1" applyFont="1" applyFill="1" applyBorder="1" applyAlignment="1">
      <alignment horizontal="center" vertical="center" wrapText="1"/>
    </xf>
    <xf numFmtId="14" fontId="19" fillId="3" borderId="8" xfId="0" applyNumberFormat="1" applyFont="1" applyFill="1" applyBorder="1" applyAlignment="1">
      <alignment horizontal="center" vertical="center" wrapText="1"/>
    </xf>
    <xf numFmtId="1" fontId="19" fillId="3" borderId="8"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0" fontId="19" fillId="3" borderId="8" xfId="0" applyFont="1" applyFill="1" applyBorder="1" applyAlignment="1" applyProtection="1">
      <alignment horizontal="center" vertical="center" wrapText="1"/>
      <protection locked="0"/>
    </xf>
    <xf numFmtId="0" fontId="19" fillId="3" borderId="8" xfId="0" applyFont="1" applyFill="1" applyBorder="1" applyAlignment="1">
      <alignment vertical="center" wrapText="1"/>
    </xf>
    <xf numFmtId="0" fontId="23" fillId="0" borderId="8" xfId="0" applyFont="1" applyFill="1" applyBorder="1" applyAlignment="1">
      <alignment vertical="center" wrapText="1"/>
    </xf>
    <xf numFmtId="0" fontId="23" fillId="0" borderId="23" xfId="0" applyFont="1" applyFill="1" applyBorder="1" applyAlignment="1">
      <alignment vertical="center" wrapText="1"/>
    </xf>
    <xf numFmtId="0" fontId="23" fillId="2" borderId="4" xfId="0" applyFont="1" applyFill="1" applyBorder="1" applyAlignment="1">
      <alignment horizontal="center" vertical="center" wrapText="1"/>
    </xf>
    <xf numFmtId="0" fontId="24" fillId="0" borderId="4" xfId="0" applyFont="1" applyFill="1" applyBorder="1" applyAlignment="1">
      <alignment horizontal="justify" vertical="center" wrapText="1"/>
    </xf>
    <xf numFmtId="10" fontId="19" fillId="0" borderId="4" xfId="0" applyNumberFormat="1" applyFont="1" applyFill="1" applyBorder="1" applyAlignment="1">
      <alignment horizontal="center" vertical="center" wrapText="1"/>
    </xf>
    <xf numFmtId="9" fontId="19" fillId="3" borderId="4" xfId="0" applyNumberFormat="1" applyFont="1" applyFill="1" applyBorder="1" applyAlignment="1">
      <alignment horizontal="center" vertical="center" wrapText="1"/>
    </xf>
    <xf numFmtId="0" fontId="19" fillId="3" borderId="4" xfId="0" applyFont="1" applyFill="1" applyBorder="1" applyAlignment="1">
      <alignment vertical="center" wrapText="1"/>
    </xf>
    <xf numFmtId="0" fontId="23" fillId="0" borderId="4" xfId="0" applyFont="1" applyFill="1" applyBorder="1" applyAlignment="1">
      <alignment vertical="center" wrapText="1"/>
    </xf>
    <xf numFmtId="0" fontId="23" fillId="0" borderId="24" xfId="0" applyFont="1" applyFill="1" applyBorder="1" applyAlignment="1">
      <alignment vertical="center" wrapText="1"/>
    </xf>
    <xf numFmtId="0" fontId="25" fillId="0" borderId="4" xfId="0" applyFont="1" applyFill="1" applyBorder="1" applyAlignment="1">
      <alignment horizontal="center" vertical="center" wrapText="1"/>
    </xf>
    <xf numFmtId="0" fontId="19" fillId="3" borderId="8" xfId="0" applyFont="1" applyFill="1" applyBorder="1" applyAlignment="1">
      <alignment horizontal="justify" vertical="top" wrapText="1"/>
    </xf>
    <xf numFmtId="0" fontId="23" fillId="0" borderId="8" xfId="0" applyFont="1" applyFill="1" applyBorder="1" applyAlignment="1">
      <alignment horizontal="justify" vertical="top" wrapText="1"/>
    </xf>
    <xf numFmtId="0" fontId="23" fillId="0" borderId="23" xfId="0" applyFont="1" applyFill="1" applyBorder="1" applyAlignment="1">
      <alignment horizontal="justify" vertical="top" wrapText="1"/>
    </xf>
    <xf numFmtId="14" fontId="19" fillId="0" borderId="4" xfId="0" applyNumberFormat="1" applyFont="1" applyFill="1" applyBorder="1" applyAlignment="1">
      <alignment horizontal="center" vertical="center" wrapText="1"/>
    </xf>
    <xf numFmtId="0" fontId="19" fillId="3" borderId="4" xfId="0" applyFont="1" applyFill="1" applyBorder="1" applyAlignment="1">
      <alignment horizontal="justify" vertical="top" wrapText="1"/>
    </xf>
    <xf numFmtId="0" fontId="23" fillId="0" borderId="4" xfId="0" applyFont="1" applyFill="1" applyBorder="1" applyAlignment="1">
      <alignment horizontal="justify" vertical="top" wrapText="1"/>
    </xf>
    <xf numFmtId="0" fontId="23" fillId="0" borderId="24" xfId="0" applyFont="1" applyFill="1" applyBorder="1" applyAlignment="1">
      <alignment horizontal="justify" vertical="top" wrapText="1"/>
    </xf>
    <xf numFmtId="0" fontId="23" fillId="2" borderId="8" xfId="0" applyFont="1" applyFill="1" applyBorder="1" applyAlignment="1">
      <alignment horizontal="center" vertical="center" wrapText="1"/>
    </xf>
    <xf numFmtId="9" fontId="19" fillId="3" borderId="8" xfId="0" applyNumberFormat="1" applyFont="1" applyFill="1" applyBorder="1" applyAlignment="1">
      <alignment horizontal="center" vertical="center" wrapText="1"/>
    </xf>
    <xf numFmtId="0" fontId="19" fillId="3" borderId="8" xfId="0" applyFont="1" applyFill="1" applyBorder="1" applyAlignment="1">
      <alignment horizontal="justify" vertical="center" wrapText="1"/>
    </xf>
    <xf numFmtId="0" fontId="23" fillId="0" borderId="8" xfId="0" applyFont="1" applyFill="1" applyBorder="1" applyAlignment="1">
      <alignment horizontal="center" vertical="center" wrapText="1"/>
    </xf>
    <xf numFmtId="0" fontId="23" fillId="0" borderId="23" xfId="0" applyFont="1" applyFill="1" applyBorder="1" applyAlignment="1">
      <alignment horizontal="justify" vertical="center" wrapText="1"/>
    </xf>
    <xf numFmtId="0" fontId="19" fillId="3" borderId="4" xfId="0" applyFont="1" applyFill="1" applyBorder="1" applyAlignment="1">
      <alignment horizontal="justify"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19" fillId="0" borderId="22" xfId="0" applyFont="1" applyFill="1" applyBorder="1" applyAlignment="1">
      <alignment horizontal="center" vertical="center" wrapText="1"/>
    </xf>
    <xf numFmtId="0" fontId="26" fillId="0" borderId="4" xfId="0" applyFont="1" applyBorder="1" applyAlignment="1">
      <alignment horizontal="center" vertical="center" wrapText="1"/>
    </xf>
    <xf numFmtId="10" fontId="19" fillId="3" borderId="8" xfId="0" applyNumberFormat="1" applyFont="1" applyFill="1" applyBorder="1" applyAlignment="1">
      <alignment horizontal="center" vertical="center" wrapText="1"/>
    </xf>
    <xf numFmtId="9" fontId="19" fillId="3" borderId="33"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26" fillId="0" borderId="4" xfId="0" applyFont="1" applyBorder="1" applyAlignment="1">
      <alignment vertical="center" wrapText="1"/>
    </xf>
    <xf numFmtId="0" fontId="8" fillId="0" borderId="27"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36"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7" xfId="0" applyFont="1" applyFill="1" applyBorder="1" applyAlignment="1">
      <alignment horizontal="center" vertical="top" wrapText="1"/>
    </xf>
    <xf numFmtId="0" fontId="8" fillId="0" borderId="23" xfId="0" applyFont="1" applyFill="1" applyBorder="1" applyAlignment="1">
      <alignment horizontal="center" vertical="top" wrapText="1"/>
    </xf>
    <xf numFmtId="0" fontId="19" fillId="3" borderId="3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8" fillId="0" borderId="30" xfId="0" applyFont="1" applyFill="1" applyBorder="1" applyAlignment="1">
      <alignment horizontal="center" vertical="top" wrapText="1"/>
    </xf>
    <xf numFmtId="0" fontId="8" fillId="0" borderId="38" xfId="0" applyFont="1" applyFill="1" applyBorder="1" applyAlignment="1">
      <alignment horizontal="center" vertical="top" wrapText="1"/>
    </xf>
    <xf numFmtId="0" fontId="8" fillId="0" borderId="20" xfId="0" applyFont="1" applyFill="1" applyBorder="1" applyAlignment="1">
      <alignment horizontal="center" vertical="top" wrapText="1"/>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6" fillId="4" borderId="1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10" fontId="19" fillId="3" borderId="8" xfId="0" applyNumberFormat="1" applyFont="1" applyFill="1" applyBorder="1" applyAlignment="1">
      <alignment horizontal="center" vertical="center" wrapText="1"/>
    </xf>
    <xf numFmtId="10" fontId="19" fillId="3" borderId="4"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6" fillId="2" borderId="4"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10" fontId="19" fillId="0" borderId="32" xfId="0" applyNumberFormat="1" applyFont="1" applyFill="1" applyBorder="1" applyAlignment="1">
      <alignment horizontal="center" vertical="center" wrapText="1"/>
    </xf>
    <xf numFmtId="10" fontId="19" fillId="0" borderId="33"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0" fontId="5" fillId="0" borderId="4"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15" fillId="0" borderId="4" xfId="0" applyFont="1" applyBorder="1" applyAlignment="1">
      <alignment horizontal="left" vertical="top" wrapText="1"/>
    </xf>
    <xf numFmtId="0" fontId="14" fillId="4" borderId="2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3" fillId="4" borderId="14" xfId="0" applyFont="1" applyFill="1" applyBorder="1" applyAlignment="1">
      <alignment horizontal="center" vertical="center"/>
    </xf>
    <xf numFmtId="0" fontId="13" fillId="4" borderId="17"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 fillId="0" borderId="1" xfId="0" applyFont="1" applyBorder="1" applyAlignment="1">
      <alignment horizontal="left"/>
    </xf>
    <xf numFmtId="0" fontId="1" fillId="0" borderId="2" xfId="0" applyFont="1" applyBorder="1" applyAlignment="1">
      <alignment horizontal="left"/>
    </xf>
    <xf numFmtId="0" fontId="22" fillId="0" borderId="1" xfId="0" applyFont="1" applyBorder="1" applyAlignment="1">
      <alignment horizontal="left" vertical="center"/>
    </xf>
    <xf numFmtId="0" fontId="22" fillId="0" borderId="3" xfId="0" applyFont="1" applyBorder="1" applyAlignment="1">
      <alignment horizontal="left" vertical="center"/>
    </xf>
    <xf numFmtId="0" fontId="22"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9" fillId="0" borderId="8"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23" fillId="0" borderId="4" xfId="0" applyFont="1" applyFill="1" applyBorder="1" applyAlignment="1">
      <alignment horizontal="justify" vertical="center" wrapText="1"/>
    </xf>
    <xf numFmtId="10" fontId="19" fillId="3" borderId="34" xfId="0" applyNumberFormat="1" applyFont="1" applyFill="1" applyBorder="1" applyAlignment="1">
      <alignment horizontal="center" vertical="center" wrapText="1"/>
    </xf>
    <xf numFmtId="10" fontId="19" fillId="3" borderId="33" xfId="0" applyNumberFormat="1" applyFont="1" applyFill="1" applyBorder="1" applyAlignment="1">
      <alignment horizontal="center" vertical="center" wrapText="1"/>
    </xf>
    <xf numFmtId="14" fontId="19" fillId="0" borderId="34" xfId="0" applyNumberFormat="1" applyFont="1" applyFill="1" applyBorder="1" applyAlignment="1">
      <alignment horizontal="center" vertical="center" wrapText="1"/>
    </xf>
    <xf numFmtId="14" fontId="19" fillId="0" borderId="33" xfId="0" applyNumberFormat="1"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14" fontId="19" fillId="3" borderId="34" xfId="0" applyNumberFormat="1" applyFont="1" applyFill="1" applyBorder="1" applyAlignment="1">
      <alignment horizontal="center" vertical="center" wrapText="1"/>
    </xf>
    <xf numFmtId="14" fontId="19" fillId="3" borderId="33" xfId="0" applyNumberFormat="1" applyFont="1" applyFill="1" applyBorder="1" applyAlignment="1">
      <alignment horizontal="center" vertical="center" wrapText="1"/>
    </xf>
    <xf numFmtId="14" fontId="19" fillId="3" borderId="8" xfId="0" applyNumberFormat="1"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3" borderId="34" xfId="0" applyNumberFormat="1" applyFont="1" applyFill="1" applyBorder="1" applyAlignment="1">
      <alignment horizontal="center" vertical="center" wrapText="1"/>
    </xf>
    <xf numFmtId="1" fontId="19" fillId="3" borderId="33" xfId="0" applyNumberFormat="1" applyFont="1" applyFill="1" applyBorder="1" applyAlignment="1">
      <alignment horizontal="center" vertical="center" wrapText="1"/>
    </xf>
    <xf numFmtId="1" fontId="19" fillId="3" borderId="8" xfId="0" applyNumberFormat="1" applyFont="1" applyFill="1" applyBorder="1" applyAlignment="1">
      <alignment horizontal="center" vertical="center" wrapText="1"/>
    </xf>
    <xf numFmtId="10" fontId="19" fillId="0" borderId="34" xfId="0" applyNumberFormat="1" applyFont="1" applyFill="1" applyBorder="1" applyAlignment="1">
      <alignment horizontal="center" vertical="center" wrapText="1"/>
    </xf>
    <xf numFmtId="0" fontId="19" fillId="3" borderId="34"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protection locked="0"/>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6" fillId="0" borderId="34"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6" xfId="0" applyBorder="1" applyAlignment="1">
      <alignment horizontal="center"/>
    </xf>
    <xf numFmtId="0" fontId="5" fillId="2" borderId="34" xfId="0" applyFont="1" applyFill="1" applyBorder="1" applyAlignment="1">
      <alignment horizontal="center" vertical="center" textRotation="89" wrapText="1"/>
    </xf>
    <xf numFmtId="0" fontId="5" fillId="2" borderId="33" xfId="0" applyFont="1" applyFill="1" applyBorder="1" applyAlignment="1">
      <alignment horizontal="center" vertical="center" textRotation="89" wrapText="1"/>
    </xf>
    <xf numFmtId="0" fontId="19" fillId="0" borderId="34" xfId="0" applyFont="1" applyFill="1" applyBorder="1" applyAlignment="1">
      <alignment horizontal="justify" vertical="top" wrapText="1"/>
    </xf>
    <xf numFmtId="0" fontId="19" fillId="0" borderId="33" xfId="0" applyFont="1" applyFill="1" applyBorder="1" applyAlignment="1">
      <alignment horizontal="justify" vertical="top" wrapText="1"/>
    </xf>
    <xf numFmtId="0" fontId="19" fillId="0" borderId="8" xfId="0" applyFont="1" applyFill="1" applyBorder="1" applyAlignment="1">
      <alignment horizontal="justify" vertical="top"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19" fillId="0" borderId="4" xfId="0" applyFont="1" applyFill="1" applyBorder="1" applyAlignment="1">
      <alignment horizontal="justify" vertical="top" wrapText="1"/>
    </xf>
    <xf numFmtId="0" fontId="26" fillId="0" borderId="33" xfId="0" applyFont="1" applyBorder="1" applyAlignment="1">
      <alignment horizontal="center"/>
    </xf>
    <xf numFmtId="0" fontId="26" fillId="0" borderId="8" xfId="0" applyFont="1" applyBorder="1" applyAlignment="1">
      <alignment horizontal="center"/>
    </xf>
    <xf numFmtId="0" fontId="0" fillId="0" borderId="0" xfId="0" applyAlignment="1">
      <alignment horizontal="center" vertical="center"/>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9" fontId="6" fillId="3" borderId="8" xfId="0" applyNumberFormat="1"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U69"/>
  <sheetViews>
    <sheetView showGridLines="0" tabSelected="1" topLeftCell="A31" zoomScale="67" zoomScaleNormal="67" zoomScalePageLayoutView="55" workbookViewId="0">
      <selection activeCell="M31" sqref="M31"/>
    </sheetView>
  </sheetViews>
  <sheetFormatPr baseColWidth="10" defaultColWidth="11.453125" defaultRowHeight="14.5" x14ac:dyDescent="0.35"/>
  <cols>
    <col min="1" max="1" width="3.90625" customWidth="1"/>
    <col min="2" max="2" width="6.90625" customWidth="1"/>
    <col min="3" max="3" width="20.54296875" customWidth="1"/>
    <col min="4" max="4" width="7" customWidth="1"/>
    <col min="5" max="5" width="15.26953125" customWidth="1"/>
    <col min="6" max="6" width="7.7265625" customWidth="1"/>
    <col min="7" max="7" width="16.453125" customWidth="1"/>
    <col min="8" max="8" width="9.54296875" customWidth="1"/>
    <col min="9" max="9" width="10" customWidth="1"/>
    <col min="10" max="10" width="6.54296875" style="34" customWidth="1"/>
    <col min="11" max="11" width="12.08984375" style="34" customWidth="1"/>
    <col min="12" max="12" width="10.6328125" customWidth="1"/>
    <col min="13" max="13" width="10.08984375" customWidth="1"/>
    <col min="14" max="14" width="12.81640625" customWidth="1"/>
    <col min="15" max="15" width="19.6328125" customWidth="1"/>
    <col min="16" max="16" width="11.1796875" customWidth="1"/>
    <col min="17" max="17" width="23.36328125" customWidth="1"/>
    <col min="18" max="18" width="11.6328125" customWidth="1"/>
    <col min="19" max="19" width="9.6328125" customWidth="1"/>
    <col min="21" max="21" width="15.6328125" customWidth="1"/>
  </cols>
  <sheetData>
    <row r="3" spans="2:21" x14ac:dyDescent="0.35">
      <c r="B3" s="173" t="s">
        <v>0</v>
      </c>
      <c r="C3" s="174"/>
      <c r="D3" s="151" t="s">
        <v>82</v>
      </c>
      <c r="E3" s="152"/>
      <c r="F3" s="152"/>
      <c r="G3" s="152"/>
      <c r="H3" s="152"/>
      <c r="I3" s="152"/>
      <c r="J3" s="153"/>
      <c r="K3" s="32" t="s">
        <v>1</v>
      </c>
      <c r="L3" s="175" t="s">
        <v>113</v>
      </c>
      <c r="M3" s="176"/>
      <c r="N3" s="176"/>
      <c r="O3" s="176"/>
      <c r="P3" s="176"/>
      <c r="Q3" s="176"/>
      <c r="R3" s="176"/>
      <c r="S3" s="176"/>
      <c r="T3" s="176"/>
      <c r="U3" s="177"/>
    </row>
    <row r="4" spans="2:21" x14ac:dyDescent="0.35">
      <c r="B4" s="145" t="s">
        <v>2</v>
      </c>
      <c r="C4" s="145"/>
      <c r="D4" s="151" t="s">
        <v>105</v>
      </c>
      <c r="E4" s="152"/>
      <c r="F4" s="152"/>
      <c r="G4" s="152"/>
      <c r="H4" s="152"/>
      <c r="I4" s="152"/>
      <c r="J4" s="153"/>
      <c r="K4" s="178" t="s">
        <v>3</v>
      </c>
      <c r="L4" s="179"/>
      <c r="M4" s="151" t="s">
        <v>106</v>
      </c>
      <c r="N4" s="152"/>
      <c r="O4" s="152"/>
      <c r="P4" s="152"/>
      <c r="Q4" s="152"/>
      <c r="R4" s="152"/>
      <c r="S4" s="152"/>
      <c r="T4" s="152"/>
      <c r="U4" s="153"/>
    </row>
    <row r="5" spans="2:21" x14ac:dyDescent="0.35">
      <c r="B5" s="145" t="s">
        <v>4</v>
      </c>
      <c r="C5" s="145"/>
      <c r="D5" s="146" t="s">
        <v>175</v>
      </c>
      <c r="E5" s="147"/>
      <c r="F5" s="147"/>
      <c r="G5" s="147"/>
      <c r="H5" s="147"/>
      <c r="I5" s="147"/>
      <c r="J5" s="148"/>
      <c r="K5" s="149" t="s">
        <v>5</v>
      </c>
      <c r="L5" s="150"/>
      <c r="M5" s="151" t="s">
        <v>84</v>
      </c>
      <c r="N5" s="152"/>
      <c r="O5" s="152"/>
      <c r="P5" s="152"/>
      <c r="Q5" s="152"/>
      <c r="R5" s="152"/>
      <c r="S5" s="152"/>
      <c r="T5" s="152"/>
      <c r="U5" s="153"/>
    </row>
    <row r="6" spans="2:21" x14ac:dyDescent="0.35">
      <c r="B6" s="145" t="s">
        <v>6</v>
      </c>
      <c r="C6" s="145"/>
      <c r="D6" s="46" t="s">
        <v>83</v>
      </c>
      <c r="E6" s="47"/>
      <c r="F6" s="47"/>
      <c r="G6" s="47"/>
      <c r="H6" s="47"/>
      <c r="I6" s="47"/>
      <c r="J6" s="26"/>
      <c r="K6" s="49"/>
      <c r="L6" s="25"/>
      <c r="M6" s="26"/>
      <c r="N6" s="26"/>
      <c r="O6" s="26"/>
      <c r="P6" s="26"/>
      <c r="Q6" s="26"/>
      <c r="R6" s="26"/>
      <c r="S6" s="26"/>
      <c r="T6" s="26"/>
      <c r="U6" s="27"/>
    </row>
    <row r="7" spans="2:21" ht="26.25" customHeight="1" thickBot="1" x14ac:dyDescent="0.4">
      <c r="B7" s="157" t="s">
        <v>7</v>
      </c>
      <c r="C7" s="157"/>
      <c r="D7" s="154" t="s">
        <v>112</v>
      </c>
      <c r="E7" s="155"/>
      <c r="F7" s="155"/>
      <c r="G7" s="155"/>
      <c r="H7" s="155"/>
      <c r="I7" s="155"/>
      <c r="J7" s="155"/>
      <c r="K7" s="155"/>
      <c r="L7" s="155"/>
      <c r="M7" s="155"/>
      <c r="N7" s="155"/>
      <c r="O7" s="155"/>
      <c r="P7" s="155"/>
      <c r="Q7" s="155"/>
      <c r="R7" s="155"/>
      <c r="S7" s="155"/>
      <c r="T7" s="155"/>
      <c r="U7" s="156"/>
    </row>
    <row r="8" spans="2:21" ht="15.5" x14ac:dyDescent="0.35">
      <c r="B8" s="161" t="s">
        <v>8</v>
      </c>
      <c r="C8" s="162"/>
      <c r="D8" s="163"/>
      <c r="E8" s="163"/>
      <c r="F8" s="163"/>
      <c r="G8" s="163"/>
      <c r="H8" s="163"/>
      <c r="I8" s="163"/>
      <c r="J8" s="163"/>
      <c r="K8" s="163"/>
      <c r="L8" s="163"/>
      <c r="M8" s="163"/>
      <c r="N8" s="163"/>
      <c r="O8" s="163"/>
      <c r="P8" s="164"/>
      <c r="Q8" s="167" t="s">
        <v>9</v>
      </c>
      <c r="R8" s="168"/>
      <c r="S8" s="158" t="s">
        <v>10</v>
      </c>
      <c r="T8" s="159"/>
      <c r="U8" s="160"/>
    </row>
    <row r="9" spans="2:21" ht="28.5" customHeight="1" x14ac:dyDescent="0.35">
      <c r="B9" s="122" t="s">
        <v>11</v>
      </c>
      <c r="C9" s="140" t="s">
        <v>12</v>
      </c>
      <c r="D9" s="140" t="s">
        <v>13</v>
      </c>
      <c r="E9" s="140" t="s">
        <v>14</v>
      </c>
      <c r="F9" s="140" t="s">
        <v>15</v>
      </c>
      <c r="G9" s="140" t="s">
        <v>16</v>
      </c>
      <c r="H9" s="140" t="s">
        <v>17</v>
      </c>
      <c r="I9" s="140"/>
      <c r="J9" s="140" t="s">
        <v>18</v>
      </c>
      <c r="K9" s="140" t="s">
        <v>19</v>
      </c>
      <c r="L9" s="138" t="s">
        <v>20</v>
      </c>
      <c r="M9" s="140" t="s">
        <v>21</v>
      </c>
      <c r="N9" s="140" t="s">
        <v>22</v>
      </c>
      <c r="O9" s="140" t="s">
        <v>23</v>
      </c>
      <c r="P9" s="128" t="s">
        <v>24</v>
      </c>
      <c r="Q9" s="171" t="s">
        <v>25</v>
      </c>
      <c r="R9" s="169" t="s">
        <v>26</v>
      </c>
      <c r="S9" s="124" t="s">
        <v>27</v>
      </c>
      <c r="T9" s="126" t="s">
        <v>28</v>
      </c>
      <c r="U9" s="165" t="s">
        <v>29</v>
      </c>
    </row>
    <row r="10" spans="2:21" ht="23.5" thickBot="1" x14ac:dyDescent="0.4">
      <c r="B10" s="123"/>
      <c r="C10" s="141"/>
      <c r="D10" s="141"/>
      <c r="E10" s="141"/>
      <c r="F10" s="141"/>
      <c r="G10" s="141"/>
      <c r="H10" s="18" t="s">
        <v>30</v>
      </c>
      <c r="I10" s="18" t="s">
        <v>31</v>
      </c>
      <c r="J10" s="141"/>
      <c r="K10" s="141"/>
      <c r="L10" s="139"/>
      <c r="M10" s="141"/>
      <c r="N10" s="141"/>
      <c r="O10" s="141"/>
      <c r="P10" s="129"/>
      <c r="Q10" s="172"/>
      <c r="R10" s="170"/>
      <c r="S10" s="125"/>
      <c r="T10" s="127"/>
      <c r="U10" s="166"/>
    </row>
    <row r="11" spans="2:21" ht="106" customHeight="1" x14ac:dyDescent="0.35">
      <c r="B11" s="132">
        <v>1</v>
      </c>
      <c r="C11" s="180" t="s">
        <v>74</v>
      </c>
      <c r="D11" s="134" t="s">
        <v>32</v>
      </c>
      <c r="E11" s="180" t="s">
        <v>107</v>
      </c>
      <c r="F11" s="61" t="s">
        <v>33</v>
      </c>
      <c r="G11" s="62" t="s">
        <v>77</v>
      </c>
      <c r="H11" s="63">
        <v>42907</v>
      </c>
      <c r="I11" s="64">
        <v>43100</v>
      </c>
      <c r="J11" s="65">
        <f>(I11-H11)/7</f>
        <v>27.571428571428573</v>
      </c>
      <c r="K11" s="66">
        <v>0.5</v>
      </c>
      <c r="L11" s="67" t="s">
        <v>79</v>
      </c>
      <c r="M11" s="142">
        <f>+K11+K12+K13</f>
        <v>1</v>
      </c>
      <c r="N11" s="68" t="s">
        <v>80</v>
      </c>
      <c r="O11" s="69" t="s">
        <v>156</v>
      </c>
      <c r="P11" s="70" t="s">
        <v>157</v>
      </c>
      <c r="Q11" s="19" t="s">
        <v>178</v>
      </c>
      <c r="R11" s="100" t="s">
        <v>177</v>
      </c>
      <c r="S11" s="21"/>
      <c r="T11" s="17"/>
      <c r="U11" s="22"/>
    </row>
    <row r="12" spans="2:21" ht="114.75" customHeight="1" x14ac:dyDescent="0.35">
      <c r="B12" s="133"/>
      <c r="C12" s="181"/>
      <c r="D12" s="135"/>
      <c r="E12" s="182"/>
      <c r="F12" s="71" t="s">
        <v>34</v>
      </c>
      <c r="G12" s="72" t="s">
        <v>87</v>
      </c>
      <c r="H12" s="63">
        <v>42909</v>
      </c>
      <c r="I12" s="64">
        <v>43100</v>
      </c>
      <c r="J12" s="65">
        <f t="shared" ref="J12:J33" si="0">(I12-H12)/7</f>
        <v>27.285714285714285</v>
      </c>
      <c r="K12" s="73">
        <v>0.25</v>
      </c>
      <c r="L12" s="74" t="s">
        <v>78</v>
      </c>
      <c r="M12" s="143"/>
      <c r="N12" s="75" t="s">
        <v>174</v>
      </c>
      <c r="O12" s="76" t="s">
        <v>158</v>
      </c>
      <c r="P12" s="77" t="s">
        <v>88</v>
      </c>
      <c r="Q12" s="19" t="s">
        <v>178</v>
      </c>
      <c r="R12" s="100" t="s">
        <v>177</v>
      </c>
      <c r="S12" s="23"/>
      <c r="T12" s="45"/>
      <c r="U12" s="24"/>
    </row>
    <row r="13" spans="2:21" ht="106.5" customHeight="1" x14ac:dyDescent="0.35">
      <c r="B13" s="133"/>
      <c r="C13" s="181"/>
      <c r="D13" s="135"/>
      <c r="E13" s="182"/>
      <c r="F13" s="71" t="s">
        <v>35</v>
      </c>
      <c r="G13" s="72" t="s">
        <v>85</v>
      </c>
      <c r="H13" s="63">
        <v>42907</v>
      </c>
      <c r="I13" s="64">
        <v>43100</v>
      </c>
      <c r="J13" s="65">
        <f t="shared" si="0"/>
        <v>27.571428571428573</v>
      </c>
      <c r="K13" s="73">
        <v>0.25</v>
      </c>
      <c r="L13" s="74" t="s">
        <v>86</v>
      </c>
      <c r="M13" s="144"/>
      <c r="N13" s="75" t="s">
        <v>81</v>
      </c>
      <c r="O13" s="76" t="s">
        <v>83</v>
      </c>
      <c r="P13" s="77" t="s">
        <v>154</v>
      </c>
      <c r="Q13" s="19" t="s">
        <v>178</v>
      </c>
      <c r="R13" s="100" t="s">
        <v>177</v>
      </c>
      <c r="S13" s="23"/>
      <c r="T13" s="45"/>
      <c r="U13" s="24"/>
    </row>
    <row r="14" spans="2:21" ht="147.75" customHeight="1" x14ac:dyDescent="0.35">
      <c r="B14" s="203">
        <v>2</v>
      </c>
      <c r="C14" s="208" t="s">
        <v>89</v>
      </c>
      <c r="D14" s="134" t="s">
        <v>111</v>
      </c>
      <c r="E14" s="205" t="s">
        <v>108</v>
      </c>
      <c r="F14" s="61" t="s">
        <v>33</v>
      </c>
      <c r="G14" s="78" t="s">
        <v>109</v>
      </c>
      <c r="H14" s="63">
        <v>42909</v>
      </c>
      <c r="I14" s="63">
        <v>43273</v>
      </c>
      <c r="J14" s="65">
        <f t="shared" si="0"/>
        <v>52</v>
      </c>
      <c r="K14" s="66">
        <v>0</v>
      </c>
      <c r="L14" s="67" t="s">
        <v>133</v>
      </c>
      <c r="M14" s="183">
        <f>AVERAGE(K14:K17)</f>
        <v>0</v>
      </c>
      <c r="N14" s="79"/>
      <c r="O14" s="80"/>
      <c r="P14" s="81"/>
      <c r="Q14" s="19"/>
      <c r="R14" s="100" t="s">
        <v>177</v>
      </c>
      <c r="S14" s="21"/>
      <c r="T14" s="17"/>
      <c r="U14" s="22"/>
    </row>
    <row r="15" spans="2:21" ht="78.75" customHeight="1" x14ac:dyDescent="0.35">
      <c r="B15" s="204"/>
      <c r="C15" s="209"/>
      <c r="D15" s="135"/>
      <c r="E15" s="206"/>
      <c r="F15" s="71" t="s">
        <v>34</v>
      </c>
      <c r="G15" s="78" t="s">
        <v>115</v>
      </c>
      <c r="H15" s="82">
        <v>42909</v>
      </c>
      <c r="I15" s="63">
        <v>43273</v>
      </c>
      <c r="J15" s="65">
        <f t="shared" si="0"/>
        <v>52</v>
      </c>
      <c r="K15" s="66">
        <v>0</v>
      </c>
      <c r="L15" s="74" t="s">
        <v>134</v>
      </c>
      <c r="M15" s="184"/>
      <c r="N15" s="83"/>
      <c r="O15" s="84"/>
      <c r="P15" s="85"/>
      <c r="Q15" s="20"/>
      <c r="R15" s="100" t="s">
        <v>177</v>
      </c>
      <c r="S15" s="23"/>
      <c r="T15" s="45"/>
      <c r="U15" s="24"/>
    </row>
    <row r="16" spans="2:21" ht="112.5" customHeight="1" x14ac:dyDescent="0.35">
      <c r="B16" s="204"/>
      <c r="C16" s="209"/>
      <c r="D16" s="135"/>
      <c r="E16" s="206"/>
      <c r="F16" s="71" t="s">
        <v>35</v>
      </c>
      <c r="G16" s="78" t="s">
        <v>110</v>
      </c>
      <c r="H16" s="82">
        <v>42909</v>
      </c>
      <c r="I16" s="63">
        <v>43273</v>
      </c>
      <c r="J16" s="65">
        <f t="shared" si="0"/>
        <v>52</v>
      </c>
      <c r="K16" s="66">
        <v>0</v>
      </c>
      <c r="L16" s="74" t="s">
        <v>135</v>
      </c>
      <c r="M16" s="184"/>
      <c r="N16" s="83"/>
      <c r="O16" s="84"/>
      <c r="P16" s="85"/>
      <c r="Q16" s="20"/>
      <c r="R16" s="100" t="s">
        <v>177</v>
      </c>
      <c r="S16" s="23"/>
      <c r="T16" s="45"/>
      <c r="U16" s="24"/>
    </row>
    <row r="17" spans="2:21" ht="112.5" customHeight="1" x14ac:dyDescent="0.35">
      <c r="B17" s="132"/>
      <c r="C17" s="210"/>
      <c r="D17" s="57"/>
      <c r="E17" s="207"/>
      <c r="F17" s="86" t="s">
        <v>116</v>
      </c>
      <c r="G17" s="78" t="s">
        <v>117</v>
      </c>
      <c r="H17" s="82">
        <v>42909</v>
      </c>
      <c r="I17" s="63">
        <v>43273</v>
      </c>
      <c r="J17" s="65">
        <f t="shared" si="0"/>
        <v>52</v>
      </c>
      <c r="K17" s="66">
        <v>0</v>
      </c>
      <c r="L17" s="87" t="s">
        <v>136</v>
      </c>
      <c r="M17" s="130"/>
      <c r="N17" s="79"/>
      <c r="O17" s="80"/>
      <c r="P17" s="81"/>
      <c r="Q17" s="19"/>
      <c r="R17" s="100" t="s">
        <v>177</v>
      </c>
      <c r="S17" s="21"/>
      <c r="T17" s="17"/>
      <c r="U17" s="22"/>
    </row>
    <row r="18" spans="2:21" ht="152.25" customHeight="1" x14ac:dyDescent="0.35">
      <c r="B18" s="132">
        <v>3</v>
      </c>
      <c r="C18" s="180" t="s">
        <v>90</v>
      </c>
      <c r="D18" s="134" t="s">
        <v>37</v>
      </c>
      <c r="E18" s="205" t="s">
        <v>114</v>
      </c>
      <c r="F18" s="61" t="s">
        <v>33</v>
      </c>
      <c r="G18" s="78" t="s">
        <v>118</v>
      </c>
      <c r="H18" s="82">
        <v>42909</v>
      </c>
      <c r="I18" s="63">
        <v>43273</v>
      </c>
      <c r="J18" s="65">
        <f t="shared" si="0"/>
        <v>52</v>
      </c>
      <c r="K18" s="66">
        <v>0</v>
      </c>
      <c r="L18" s="67" t="s">
        <v>137</v>
      </c>
      <c r="M18" s="130">
        <f>AVERAGE(K18:K21)</f>
        <v>0</v>
      </c>
      <c r="N18" s="79"/>
      <c r="O18" s="80"/>
      <c r="P18" s="81"/>
      <c r="Q18" s="19"/>
      <c r="R18" s="100" t="s">
        <v>177</v>
      </c>
      <c r="S18" s="21"/>
      <c r="T18" s="17"/>
      <c r="U18" s="22"/>
    </row>
    <row r="19" spans="2:21" ht="152.25" customHeight="1" x14ac:dyDescent="0.35">
      <c r="B19" s="132"/>
      <c r="C19" s="180"/>
      <c r="D19" s="134"/>
      <c r="E19" s="206"/>
      <c r="F19" s="61" t="s">
        <v>34</v>
      </c>
      <c r="G19" s="78" t="s">
        <v>119</v>
      </c>
      <c r="H19" s="82">
        <v>42909</v>
      </c>
      <c r="I19" s="63">
        <v>43273</v>
      </c>
      <c r="J19" s="65">
        <f t="shared" ref="J19" si="1">(I19-H19)/7</f>
        <v>52</v>
      </c>
      <c r="K19" s="66">
        <v>0</v>
      </c>
      <c r="L19" s="67" t="s">
        <v>138</v>
      </c>
      <c r="M19" s="130"/>
      <c r="N19" s="79"/>
      <c r="O19" s="80"/>
      <c r="P19" s="81"/>
      <c r="Q19" s="19"/>
      <c r="R19" s="100" t="s">
        <v>177</v>
      </c>
      <c r="S19" s="21"/>
      <c r="T19" s="17"/>
      <c r="U19" s="22"/>
    </row>
    <row r="20" spans="2:21" ht="152.25" customHeight="1" x14ac:dyDescent="0.35">
      <c r="B20" s="132"/>
      <c r="C20" s="180"/>
      <c r="D20" s="134"/>
      <c r="E20" s="206"/>
      <c r="F20" s="61" t="s">
        <v>35</v>
      </c>
      <c r="G20" s="78" t="s">
        <v>120</v>
      </c>
      <c r="H20" s="82">
        <v>42909</v>
      </c>
      <c r="I20" s="63">
        <v>43273</v>
      </c>
      <c r="J20" s="65">
        <f t="shared" ref="J20" si="2">(I20-H20)/7</f>
        <v>52</v>
      </c>
      <c r="K20" s="66">
        <v>0</v>
      </c>
      <c r="L20" s="67" t="s">
        <v>139</v>
      </c>
      <c r="M20" s="130"/>
      <c r="N20" s="79"/>
      <c r="O20" s="80"/>
      <c r="P20" s="81"/>
      <c r="Q20" s="19"/>
      <c r="R20" s="100" t="s">
        <v>177</v>
      </c>
      <c r="S20" s="21"/>
      <c r="T20" s="17"/>
      <c r="U20" s="22"/>
    </row>
    <row r="21" spans="2:21" ht="94.5" customHeight="1" x14ac:dyDescent="0.35">
      <c r="B21" s="133"/>
      <c r="C21" s="181"/>
      <c r="D21" s="135"/>
      <c r="E21" s="207"/>
      <c r="F21" s="71" t="s">
        <v>116</v>
      </c>
      <c r="G21" s="78" t="s">
        <v>121</v>
      </c>
      <c r="H21" s="82">
        <v>42909</v>
      </c>
      <c r="I21" s="63">
        <v>43273</v>
      </c>
      <c r="J21" s="65">
        <f t="shared" si="0"/>
        <v>52</v>
      </c>
      <c r="K21" s="66">
        <v>0</v>
      </c>
      <c r="L21" s="74" t="s">
        <v>136</v>
      </c>
      <c r="M21" s="131"/>
      <c r="N21" s="83"/>
      <c r="O21" s="84"/>
      <c r="P21" s="85"/>
      <c r="Q21" s="20"/>
      <c r="R21" s="100" t="s">
        <v>177</v>
      </c>
      <c r="S21" s="23"/>
      <c r="T21" s="45"/>
      <c r="U21" s="24"/>
    </row>
    <row r="22" spans="2:21" ht="106.5" customHeight="1" x14ac:dyDescent="0.35">
      <c r="B22" s="132">
        <v>4</v>
      </c>
      <c r="C22" s="208" t="s">
        <v>176</v>
      </c>
      <c r="D22" s="134" t="s">
        <v>38</v>
      </c>
      <c r="E22" s="205" t="s">
        <v>122</v>
      </c>
      <c r="F22" s="61" t="s">
        <v>33</v>
      </c>
      <c r="G22" s="78" t="s">
        <v>123</v>
      </c>
      <c r="H22" s="82">
        <v>42912</v>
      </c>
      <c r="I22" s="63">
        <v>43100</v>
      </c>
      <c r="J22" s="65">
        <f t="shared" si="0"/>
        <v>26.857142857142858</v>
      </c>
      <c r="K22" s="66">
        <v>0.25</v>
      </c>
      <c r="L22" s="67" t="s">
        <v>140</v>
      </c>
      <c r="M22" s="130">
        <f>K22+K23+K24</f>
        <v>1</v>
      </c>
      <c r="N22" s="88" t="s">
        <v>155</v>
      </c>
      <c r="O22" s="89" t="s">
        <v>83</v>
      </c>
      <c r="P22" s="90" t="s">
        <v>159</v>
      </c>
      <c r="Q22" s="19"/>
      <c r="R22" s="100" t="s">
        <v>177</v>
      </c>
      <c r="S22" s="21"/>
      <c r="T22" s="17"/>
      <c r="U22" s="22"/>
    </row>
    <row r="23" spans="2:21" ht="149.25" customHeight="1" x14ac:dyDescent="0.35">
      <c r="B23" s="133"/>
      <c r="C23" s="209"/>
      <c r="D23" s="135"/>
      <c r="E23" s="206"/>
      <c r="F23" s="71" t="s">
        <v>34</v>
      </c>
      <c r="G23" s="78" t="s">
        <v>91</v>
      </c>
      <c r="H23" s="82">
        <v>42912</v>
      </c>
      <c r="I23" s="63">
        <v>43100</v>
      </c>
      <c r="J23" s="65">
        <f t="shared" si="0"/>
        <v>26.857142857142858</v>
      </c>
      <c r="K23" s="66">
        <v>0.25</v>
      </c>
      <c r="L23" s="74" t="s">
        <v>141</v>
      </c>
      <c r="M23" s="131"/>
      <c r="N23" s="91" t="s">
        <v>160</v>
      </c>
      <c r="O23" s="92" t="s">
        <v>158</v>
      </c>
      <c r="P23" s="93" t="s">
        <v>161</v>
      </c>
      <c r="Q23" s="19" t="s">
        <v>178</v>
      </c>
      <c r="R23" s="100" t="s">
        <v>177</v>
      </c>
      <c r="S23" s="23"/>
      <c r="T23" s="45"/>
      <c r="U23" s="24"/>
    </row>
    <row r="24" spans="2:21" ht="104.25" customHeight="1" x14ac:dyDescent="0.35">
      <c r="B24" s="133"/>
      <c r="C24" s="210"/>
      <c r="D24" s="135"/>
      <c r="E24" s="207"/>
      <c r="F24" s="71" t="s">
        <v>35</v>
      </c>
      <c r="G24" s="78" t="s">
        <v>92</v>
      </c>
      <c r="H24" s="82">
        <v>42909</v>
      </c>
      <c r="I24" s="63">
        <v>43465</v>
      </c>
      <c r="J24" s="65">
        <f t="shared" si="0"/>
        <v>79.428571428571431</v>
      </c>
      <c r="K24" s="66">
        <v>0.5</v>
      </c>
      <c r="L24" s="74" t="s">
        <v>142</v>
      </c>
      <c r="M24" s="131"/>
      <c r="N24" s="91" t="s">
        <v>162</v>
      </c>
      <c r="O24" s="92" t="s">
        <v>158</v>
      </c>
      <c r="P24" s="93" t="s">
        <v>163</v>
      </c>
      <c r="Q24" s="19" t="s">
        <v>178</v>
      </c>
      <c r="R24" s="100" t="s">
        <v>177</v>
      </c>
      <c r="S24" s="23"/>
      <c r="T24" s="45"/>
      <c r="U24" s="24"/>
    </row>
    <row r="25" spans="2:21" ht="329.25" customHeight="1" x14ac:dyDescent="0.35">
      <c r="B25" s="94">
        <v>5</v>
      </c>
      <c r="C25" s="62" t="s">
        <v>94</v>
      </c>
      <c r="D25" s="57" t="s">
        <v>39</v>
      </c>
      <c r="E25" s="95" t="s">
        <v>124</v>
      </c>
      <c r="F25" s="61" t="s">
        <v>33</v>
      </c>
      <c r="G25" s="78" t="s">
        <v>93</v>
      </c>
      <c r="H25" s="82">
        <v>42909</v>
      </c>
      <c r="I25" s="63">
        <v>43465</v>
      </c>
      <c r="J25" s="65">
        <f t="shared" si="0"/>
        <v>79.428571428571431</v>
      </c>
      <c r="K25" s="66">
        <v>1</v>
      </c>
      <c r="L25" s="67" t="s">
        <v>136</v>
      </c>
      <c r="M25" s="96">
        <f>AVERAGE(K25:K25)</f>
        <v>1</v>
      </c>
      <c r="N25" s="83" t="s">
        <v>164</v>
      </c>
      <c r="O25" s="89" t="s">
        <v>158</v>
      </c>
      <c r="P25" s="90" t="s">
        <v>163</v>
      </c>
      <c r="Q25" s="19"/>
      <c r="R25" s="100" t="s">
        <v>177</v>
      </c>
      <c r="S25" s="21"/>
      <c r="T25" s="17"/>
      <c r="U25" s="22"/>
    </row>
    <row r="26" spans="2:21" ht="237.75" customHeight="1" x14ac:dyDescent="0.35">
      <c r="B26" s="132">
        <v>6</v>
      </c>
      <c r="C26" s="136" t="s">
        <v>95</v>
      </c>
      <c r="D26" s="134" t="s">
        <v>40</v>
      </c>
      <c r="E26" s="220"/>
      <c r="F26" s="61" t="s">
        <v>33</v>
      </c>
      <c r="G26" s="78" t="s">
        <v>96</v>
      </c>
      <c r="H26" s="82">
        <v>42909</v>
      </c>
      <c r="I26" s="63">
        <v>43465</v>
      </c>
      <c r="J26" s="65">
        <f t="shared" si="0"/>
        <v>79.428571428571431</v>
      </c>
      <c r="K26" s="66">
        <v>0</v>
      </c>
      <c r="L26" s="97" t="s">
        <v>153</v>
      </c>
      <c r="M26" s="130">
        <f>AVERAGE(K26:K27)</f>
        <v>0</v>
      </c>
      <c r="N26" s="79"/>
      <c r="O26" s="80"/>
      <c r="P26" s="81"/>
      <c r="Q26" s="19"/>
      <c r="R26" s="100" t="s">
        <v>177</v>
      </c>
      <c r="S26" s="21"/>
      <c r="T26" s="17"/>
      <c r="U26" s="22"/>
    </row>
    <row r="27" spans="2:21" ht="149.25" customHeight="1" x14ac:dyDescent="0.35">
      <c r="B27" s="133"/>
      <c r="C27" s="137"/>
      <c r="D27" s="135"/>
      <c r="E27" s="221"/>
      <c r="F27" s="71" t="s">
        <v>34</v>
      </c>
      <c r="G27" s="78" t="s">
        <v>97</v>
      </c>
      <c r="H27" s="82">
        <v>42909</v>
      </c>
      <c r="I27" s="63">
        <v>43465</v>
      </c>
      <c r="J27" s="65">
        <f t="shared" si="0"/>
        <v>79.428571428571431</v>
      </c>
      <c r="K27" s="66">
        <v>0</v>
      </c>
      <c r="L27" s="67" t="s">
        <v>143</v>
      </c>
      <c r="M27" s="131"/>
      <c r="N27" s="83"/>
      <c r="O27" s="84"/>
      <c r="P27" s="85"/>
      <c r="Q27" s="20"/>
      <c r="R27" s="100" t="s">
        <v>177</v>
      </c>
      <c r="S27" s="23"/>
      <c r="T27" s="45"/>
      <c r="U27" s="24"/>
    </row>
    <row r="28" spans="2:21" ht="106.5" customHeight="1" x14ac:dyDescent="0.35">
      <c r="B28" s="132">
        <v>7</v>
      </c>
      <c r="C28" s="216" t="s">
        <v>98</v>
      </c>
      <c r="D28" s="134" t="s">
        <v>41</v>
      </c>
      <c r="E28" s="205" t="s">
        <v>126</v>
      </c>
      <c r="F28" s="61" t="s">
        <v>33</v>
      </c>
      <c r="G28" s="78" t="s">
        <v>125</v>
      </c>
      <c r="H28" s="82">
        <v>42909</v>
      </c>
      <c r="I28" s="63">
        <v>43465</v>
      </c>
      <c r="J28" s="65">
        <f t="shared" si="0"/>
        <v>79.428571428571431</v>
      </c>
      <c r="K28" s="66">
        <v>0</v>
      </c>
      <c r="L28" s="67" t="s">
        <v>144</v>
      </c>
      <c r="M28" s="130">
        <f>AVERAGE(K28:K29)</f>
        <v>0</v>
      </c>
      <c r="N28" s="79"/>
      <c r="O28" s="80"/>
      <c r="P28" s="81"/>
      <c r="Q28" s="19"/>
      <c r="R28" s="100" t="s">
        <v>177</v>
      </c>
      <c r="S28" s="21"/>
      <c r="T28" s="17"/>
      <c r="U28" s="22"/>
    </row>
    <row r="29" spans="2:21" ht="102" customHeight="1" x14ac:dyDescent="0.35">
      <c r="B29" s="133"/>
      <c r="C29" s="219"/>
      <c r="D29" s="135"/>
      <c r="E29" s="207"/>
      <c r="F29" s="71" t="s">
        <v>34</v>
      </c>
      <c r="G29" s="78" t="s">
        <v>99</v>
      </c>
      <c r="H29" s="82">
        <v>42909</v>
      </c>
      <c r="I29" s="63">
        <v>43465</v>
      </c>
      <c r="J29" s="65">
        <f t="shared" si="0"/>
        <v>79.428571428571431</v>
      </c>
      <c r="K29" s="66">
        <v>0</v>
      </c>
      <c r="L29" s="74" t="s">
        <v>145</v>
      </c>
      <c r="M29" s="131"/>
      <c r="N29" s="83"/>
      <c r="O29" s="84"/>
      <c r="P29" s="85"/>
      <c r="Q29" s="20"/>
      <c r="R29" s="100" t="s">
        <v>177</v>
      </c>
      <c r="S29" s="23"/>
      <c r="T29" s="45"/>
      <c r="U29" s="24"/>
    </row>
    <row r="30" spans="2:21" ht="291" customHeight="1" x14ac:dyDescent="0.35">
      <c r="B30" s="94">
        <v>8</v>
      </c>
      <c r="C30" s="60" t="s">
        <v>100</v>
      </c>
      <c r="D30" s="58" t="s">
        <v>42</v>
      </c>
      <c r="E30" s="95" t="s">
        <v>127</v>
      </c>
      <c r="F30" s="61" t="s">
        <v>33</v>
      </c>
      <c r="G30" s="78" t="s">
        <v>101</v>
      </c>
      <c r="H30" s="82">
        <v>42909</v>
      </c>
      <c r="I30" s="63">
        <v>43465</v>
      </c>
      <c r="J30" s="65">
        <f t="shared" si="0"/>
        <v>79.428571428571431</v>
      </c>
      <c r="K30" s="66">
        <v>1</v>
      </c>
      <c r="L30" s="67"/>
      <c r="M30" s="96">
        <f>AVERAGE(K30:K30)</f>
        <v>1</v>
      </c>
      <c r="N30" s="79" t="s">
        <v>165</v>
      </c>
      <c r="O30" s="89" t="s">
        <v>158</v>
      </c>
      <c r="P30" s="90" t="s">
        <v>166</v>
      </c>
      <c r="Q30" s="19" t="s">
        <v>178</v>
      </c>
      <c r="R30" s="100" t="s">
        <v>177</v>
      </c>
      <c r="S30" s="21"/>
      <c r="T30" s="17"/>
      <c r="U30" s="22"/>
    </row>
    <row r="31" spans="2:21" ht="325.5" customHeight="1" x14ac:dyDescent="0.35">
      <c r="B31" s="94">
        <v>9</v>
      </c>
      <c r="C31" s="60" t="s">
        <v>102</v>
      </c>
      <c r="D31" s="57" t="s">
        <v>43</v>
      </c>
      <c r="E31" s="95" t="s">
        <v>128</v>
      </c>
      <c r="F31" s="61" t="s">
        <v>33</v>
      </c>
      <c r="G31" s="78" t="s">
        <v>103</v>
      </c>
      <c r="H31" s="82">
        <v>42909</v>
      </c>
      <c r="I31" s="63">
        <v>43465</v>
      </c>
      <c r="J31" s="65">
        <f t="shared" si="0"/>
        <v>79.428571428571431</v>
      </c>
      <c r="K31" s="66">
        <v>0</v>
      </c>
      <c r="L31" s="67" t="s">
        <v>146</v>
      </c>
      <c r="M31" s="96">
        <f>AVERAGE(K31:K31)</f>
        <v>0</v>
      </c>
      <c r="N31" s="79"/>
      <c r="O31" s="80"/>
      <c r="P31" s="81"/>
      <c r="Q31" s="19"/>
      <c r="R31" s="100" t="s">
        <v>177</v>
      </c>
      <c r="S31" s="21"/>
      <c r="T31" s="17"/>
      <c r="U31" s="22"/>
    </row>
    <row r="32" spans="2:21" ht="144.75" customHeight="1" x14ac:dyDescent="0.35">
      <c r="B32" s="98">
        <v>10</v>
      </c>
      <c r="C32" s="60" t="s">
        <v>104</v>
      </c>
      <c r="D32" s="57" t="s">
        <v>44</v>
      </c>
      <c r="E32" s="99" t="s">
        <v>129</v>
      </c>
      <c r="F32" s="61" t="s">
        <v>33</v>
      </c>
      <c r="G32" s="78" t="s">
        <v>130</v>
      </c>
      <c r="H32" s="82">
        <v>42893</v>
      </c>
      <c r="I32" s="63">
        <v>43100</v>
      </c>
      <c r="J32" s="65">
        <f t="shared" si="0"/>
        <v>29.571428571428573</v>
      </c>
      <c r="K32" s="66">
        <v>1</v>
      </c>
      <c r="L32" s="67" t="s">
        <v>147</v>
      </c>
      <c r="M32" s="96">
        <f>AVERAGE(K32:K32)</f>
        <v>1</v>
      </c>
      <c r="N32" s="88" t="s">
        <v>167</v>
      </c>
      <c r="O32" s="89" t="s">
        <v>168</v>
      </c>
      <c r="P32" s="90" t="s">
        <v>169</v>
      </c>
      <c r="Q32" s="19" t="s">
        <v>178</v>
      </c>
      <c r="R32" s="100" t="s">
        <v>177</v>
      </c>
      <c r="S32" s="21"/>
      <c r="T32" s="17"/>
      <c r="U32" s="22"/>
    </row>
    <row r="33" spans="2:21" ht="28.4" customHeight="1" x14ac:dyDescent="0.35">
      <c r="B33" s="203">
        <v>11</v>
      </c>
      <c r="C33" s="214" t="s">
        <v>131</v>
      </c>
      <c r="D33" s="212" t="s">
        <v>46</v>
      </c>
      <c r="E33" s="214" t="s">
        <v>132</v>
      </c>
      <c r="F33" s="191" t="s">
        <v>33</v>
      </c>
      <c r="G33" s="194" t="s">
        <v>172</v>
      </c>
      <c r="H33" s="185">
        <v>42909</v>
      </c>
      <c r="I33" s="188">
        <v>43100</v>
      </c>
      <c r="J33" s="196">
        <f t="shared" si="0"/>
        <v>27.285714285714285</v>
      </c>
      <c r="K33" s="199">
        <v>1</v>
      </c>
      <c r="L33" s="200" t="s">
        <v>173</v>
      </c>
      <c r="M33" s="183">
        <f>AVERAGE(K33:K35)</f>
        <v>1</v>
      </c>
      <c r="N33" s="110" t="s">
        <v>170</v>
      </c>
      <c r="O33" s="113" t="s">
        <v>168</v>
      </c>
      <c r="P33" s="116" t="s">
        <v>171</v>
      </c>
      <c r="Q33" s="119" t="s">
        <v>178</v>
      </c>
      <c r="R33" s="100" t="s">
        <v>177</v>
      </c>
      <c r="S33" s="101"/>
      <c r="T33" s="104"/>
      <c r="U33" s="107"/>
    </row>
    <row r="34" spans="2:21" ht="28.4" customHeight="1" x14ac:dyDescent="0.35">
      <c r="B34" s="204"/>
      <c r="C34" s="215"/>
      <c r="D34" s="213"/>
      <c r="E34" s="215"/>
      <c r="F34" s="192"/>
      <c r="G34" s="195"/>
      <c r="H34" s="186"/>
      <c r="I34" s="189"/>
      <c r="J34" s="197"/>
      <c r="K34" s="143"/>
      <c r="L34" s="201"/>
      <c r="M34" s="184"/>
      <c r="N34" s="111"/>
      <c r="O34" s="114"/>
      <c r="P34" s="117"/>
      <c r="Q34" s="120"/>
      <c r="R34" s="100" t="s">
        <v>177</v>
      </c>
      <c r="S34" s="102"/>
      <c r="T34" s="105"/>
      <c r="U34" s="108"/>
    </row>
    <row r="35" spans="2:21" ht="70.5" customHeight="1" x14ac:dyDescent="0.35">
      <c r="B35" s="132"/>
      <c r="C35" s="216"/>
      <c r="D35" s="134"/>
      <c r="E35" s="216"/>
      <c r="F35" s="193"/>
      <c r="G35" s="136"/>
      <c r="H35" s="187"/>
      <c r="I35" s="190"/>
      <c r="J35" s="198"/>
      <c r="K35" s="144"/>
      <c r="L35" s="202"/>
      <c r="M35" s="130"/>
      <c r="N35" s="112"/>
      <c r="O35" s="115"/>
      <c r="P35" s="118"/>
      <c r="Q35" s="121"/>
      <c r="R35" s="100" t="s">
        <v>177</v>
      </c>
      <c r="S35" s="103"/>
      <c r="T35" s="106"/>
      <c r="U35" s="109"/>
    </row>
    <row r="36" spans="2:21" ht="30" customHeight="1" x14ac:dyDescent="0.35">
      <c r="B36" s="217" t="s">
        <v>53</v>
      </c>
      <c r="C36" s="217"/>
      <c r="D36" s="217"/>
      <c r="E36" s="217"/>
      <c r="F36" s="6" t="s">
        <v>54</v>
      </c>
      <c r="G36" s="7">
        <f>M11</f>
        <v>1</v>
      </c>
      <c r="H36" s="8"/>
      <c r="I36" s="8"/>
      <c r="J36" s="42"/>
      <c r="K36" s="33"/>
      <c r="L36" s="8"/>
      <c r="M36" s="8"/>
      <c r="N36" s="8"/>
      <c r="O36" s="8"/>
      <c r="P36" s="8"/>
      <c r="Q36" s="8"/>
      <c r="R36" s="8"/>
      <c r="S36" s="9"/>
      <c r="T36" s="9"/>
      <c r="U36" s="9"/>
    </row>
    <row r="37" spans="2:21" x14ac:dyDescent="0.35">
      <c r="B37" s="43"/>
      <c r="C37" s="43"/>
      <c r="D37" s="10"/>
      <c r="E37" s="10"/>
      <c r="F37" s="6" t="s">
        <v>55</v>
      </c>
      <c r="G37" s="7">
        <f>M12</f>
        <v>0</v>
      </c>
      <c r="H37" s="8"/>
      <c r="I37" s="8"/>
      <c r="J37" s="42"/>
      <c r="K37" s="33"/>
      <c r="L37" s="8"/>
      <c r="M37" s="8"/>
      <c r="N37" s="8"/>
      <c r="O37" s="8"/>
      <c r="P37" s="8"/>
      <c r="Q37" s="8"/>
      <c r="R37" s="8"/>
      <c r="S37" s="9"/>
      <c r="T37" s="9"/>
      <c r="U37" s="9"/>
    </row>
    <row r="38" spans="2:21" x14ac:dyDescent="0.35">
      <c r="B38" s="43"/>
      <c r="C38" s="43"/>
      <c r="D38" s="10"/>
      <c r="E38" s="10"/>
      <c r="F38" s="6" t="s">
        <v>56</v>
      </c>
      <c r="G38" s="7">
        <f>M14</f>
        <v>0</v>
      </c>
      <c r="H38" s="8"/>
      <c r="I38" s="8"/>
      <c r="J38" s="42"/>
      <c r="K38" s="33"/>
      <c r="L38" s="8"/>
      <c r="M38" s="8"/>
      <c r="N38" s="8"/>
      <c r="O38" s="8"/>
      <c r="P38" s="8"/>
      <c r="Q38" s="8"/>
      <c r="R38" s="8"/>
      <c r="S38" s="9"/>
      <c r="T38" s="9"/>
      <c r="U38" s="9"/>
    </row>
    <row r="39" spans="2:21" x14ac:dyDescent="0.35">
      <c r="B39" s="43"/>
      <c r="C39" s="43"/>
      <c r="D39" s="10"/>
      <c r="E39" s="10"/>
      <c r="F39" s="6" t="s">
        <v>57</v>
      </c>
      <c r="G39" s="7">
        <f>M22</f>
        <v>1</v>
      </c>
      <c r="H39" s="8"/>
      <c r="I39" s="8"/>
      <c r="J39" s="42"/>
      <c r="K39" s="33"/>
      <c r="L39" s="8"/>
      <c r="M39" s="8"/>
      <c r="N39" s="8"/>
      <c r="O39" s="8"/>
      <c r="P39" s="8"/>
      <c r="Q39" s="8"/>
      <c r="R39" s="8"/>
      <c r="S39" s="9"/>
      <c r="T39" s="9"/>
      <c r="U39" s="9"/>
    </row>
    <row r="40" spans="2:21" x14ac:dyDescent="0.35">
      <c r="B40" s="43"/>
      <c r="C40" s="43"/>
      <c r="D40" s="10"/>
      <c r="E40" s="10"/>
      <c r="F40" s="6" t="s">
        <v>58</v>
      </c>
      <c r="G40" s="7">
        <f>M22</f>
        <v>1</v>
      </c>
      <c r="H40" s="8"/>
      <c r="I40" s="8"/>
      <c r="J40" s="42"/>
      <c r="K40" s="33"/>
      <c r="L40" s="8"/>
      <c r="M40" s="8"/>
      <c r="N40" s="8"/>
      <c r="O40" s="8"/>
      <c r="P40" s="8"/>
      <c r="Q40" s="8"/>
      <c r="R40" s="8"/>
      <c r="S40" s="9"/>
      <c r="T40" s="9"/>
      <c r="U40" s="9"/>
    </row>
    <row r="41" spans="2:21" x14ac:dyDescent="0.35">
      <c r="B41" s="43"/>
      <c r="C41" s="43"/>
      <c r="D41" s="10"/>
      <c r="E41" s="10"/>
      <c r="F41" s="6" t="s">
        <v>59</v>
      </c>
      <c r="G41" s="7">
        <f>M25</f>
        <v>1</v>
      </c>
      <c r="H41" s="8"/>
      <c r="I41" s="8"/>
      <c r="J41" s="42"/>
      <c r="K41" s="33"/>
      <c r="L41" s="8"/>
      <c r="M41" s="8"/>
      <c r="N41" s="8"/>
      <c r="O41" s="8"/>
      <c r="P41" s="8"/>
      <c r="Q41" s="8"/>
      <c r="R41" s="8"/>
      <c r="S41" s="9"/>
      <c r="T41" s="9"/>
      <c r="U41" s="9"/>
    </row>
    <row r="42" spans="2:21" x14ac:dyDescent="0.35">
      <c r="B42" s="43"/>
      <c r="C42" s="43"/>
      <c r="D42" s="10"/>
      <c r="E42" s="10"/>
      <c r="F42" s="6" t="s">
        <v>60</v>
      </c>
      <c r="G42" s="7">
        <f>M26</f>
        <v>0</v>
      </c>
      <c r="H42" s="8"/>
      <c r="I42" s="8"/>
      <c r="J42" s="42"/>
      <c r="K42" s="33"/>
      <c r="L42" s="8"/>
      <c r="M42" s="8"/>
      <c r="N42" s="8"/>
      <c r="O42" s="8"/>
      <c r="P42" s="8"/>
      <c r="Q42" s="8"/>
      <c r="R42" s="8"/>
      <c r="S42" s="9"/>
      <c r="T42" s="9"/>
      <c r="U42" s="9"/>
    </row>
    <row r="43" spans="2:21" x14ac:dyDescent="0.35">
      <c r="B43" s="43"/>
      <c r="C43" s="43"/>
      <c r="D43" s="10"/>
      <c r="E43" s="10"/>
      <c r="F43" s="6" t="s">
        <v>61</v>
      </c>
      <c r="G43" s="7">
        <f>M30</f>
        <v>1</v>
      </c>
      <c r="H43" s="8"/>
      <c r="I43" s="8"/>
      <c r="J43" s="42"/>
      <c r="K43" s="33"/>
      <c r="L43" s="8"/>
      <c r="M43" s="8"/>
      <c r="N43" s="8"/>
      <c r="O43" s="8"/>
      <c r="P43" s="8"/>
      <c r="Q43" s="8"/>
      <c r="R43" s="8"/>
      <c r="S43" s="9"/>
      <c r="T43" s="9"/>
      <c r="U43" s="9"/>
    </row>
    <row r="44" spans="2:21" x14ac:dyDescent="0.35">
      <c r="B44" s="43"/>
      <c r="C44" s="43"/>
      <c r="D44" s="10"/>
      <c r="E44" s="10"/>
      <c r="F44" s="6" t="s">
        <v>62</v>
      </c>
      <c r="G44" s="7">
        <f>M31</f>
        <v>0</v>
      </c>
      <c r="H44" s="8"/>
      <c r="I44" s="8"/>
      <c r="J44" s="42"/>
      <c r="K44" s="33"/>
      <c r="L44" s="8"/>
      <c r="M44" s="8"/>
      <c r="N44" s="8"/>
      <c r="O44" s="8"/>
      <c r="P44" s="8"/>
      <c r="Q44" s="8"/>
      <c r="R44" s="8"/>
      <c r="S44" s="9"/>
      <c r="T44" s="9"/>
      <c r="U44" s="9"/>
    </row>
    <row r="45" spans="2:21" ht="25" x14ac:dyDescent="0.35">
      <c r="B45" s="43"/>
      <c r="C45" s="43"/>
      <c r="D45" s="10"/>
      <c r="E45" s="10"/>
      <c r="F45" s="6" t="s">
        <v>63</v>
      </c>
      <c r="G45" s="7">
        <f>M32</f>
        <v>1</v>
      </c>
      <c r="H45" s="8"/>
      <c r="I45" s="8"/>
      <c r="J45" s="42"/>
      <c r="K45" s="33"/>
      <c r="L45" s="8"/>
      <c r="M45" s="8"/>
      <c r="N45" s="8"/>
      <c r="O45" s="8"/>
      <c r="P45" s="8"/>
      <c r="Q45" s="8"/>
      <c r="R45" s="8"/>
      <c r="S45" s="9"/>
      <c r="T45" s="9"/>
      <c r="U45" s="9"/>
    </row>
    <row r="46" spans="2:21" ht="25" x14ac:dyDescent="0.35">
      <c r="B46" s="43"/>
      <c r="C46" s="43"/>
      <c r="D46" s="10"/>
      <c r="E46" s="10"/>
      <c r="F46" s="6" t="s">
        <v>64</v>
      </c>
      <c r="G46" s="7">
        <f>M33</f>
        <v>1</v>
      </c>
      <c r="H46" s="8"/>
      <c r="I46" s="8"/>
      <c r="J46" s="42"/>
      <c r="K46" s="33"/>
      <c r="L46" s="8"/>
      <c r="M46" s="8"/>
      <c r="N46" s="8"/>
      <c r="O46" s="8"/>
      <c r="P46" s="8"/>
      <c r="Q46" s="8"/>
      <c r="R46" s="8"/>
      <c r="S46" s="9"/>
      <c r="T46" s="9"/>
      <c r="U46" s="9"/>
    </row>
    <row r="47" spans="2:21" x14ac:dyDescent="0.35">
      <c r="B47" s="43"/>
      <c r="C47" s="43"/>
      <c r="D47" s="10"/>
      <c r="E47" s="10"/>
      <c r="F47" s="11"/>
      <c r="G47" s="12"/>
      <c r="H47" s="8"/>
      <c r="I47" s="8"/>
      <c r="J47" s="33"/>
      <c r="K47" s="33"/>
      <c r="L47" s="8"/>
      <c r="M47" s="8"/>
      <c r="N47" s="8"/>
      <c r="O47" s="8"/>
      <c r="P47" s="8"/>
      <c r="Q47" s="8"/>
      <c r="R47" s="8"/>
      <c r="S47" s="9"/>
      <c r="T47" s="9"/>
      <c r="U47" s="9"/>
    </row>
    <row r="48" spans="2:21" ht="23.25" customHeight="1" x14ac:dyDescent="0.35">
      <c r="B48" s="218" t="s">
        <v>72</v>
      </c>
      <c r="C48" s="218"/>
      <c r="D48" s="218"/>
      <c r="E48" s="218"/>
      <c r="F48" s="38">
        <f>AVERAGE(G36:G46)</f>
        <v>0.63636363636363635</v>
      </c>
      <c r="G48" s="11" t="s">
        <v>73</v>
      </c>
      <c r="H48" s="8"/>
      <c r="I48" s="8"/>
      <c r="J48" s="33"/>
      <c r="K48" s="33"/>
      <c r="L48" s="8"/>
      <c r="M48" s="8"/>
      <c r="N48" s="8"/>
      <c r="O48" s="8"/>
      <c r="P48" s="8"/>
      <c r="Q48" s="8"/>
      <c r="R48" s="8"/>
      <c r="S48" s="9"/>
      <c r="T48" s="9"/>
      <c r="U48" s="9"/>
    </row>
    <row r="49" spans="2:21" ht="23.25" customHeight="1" x14ac:dyDescent="0.35">
      <c r="B49" s="59"/>
      <c r="C49" s="59"/>
      <c r="D49" s="59"/>
      <c r="E49" s="59"/>
      <c r="F49" s="38"/>
      <c r="G49" s="11"/>
      <c r="H49" s="8"/>
      <c r="I49" s="8"/>
      <c r="J49" s="33"/>
      <c r="K49" s="33"/>
      <c r="L49" s="8"/>
      <c r="M49" s="8"/>
      <c r="N49" s="8"/>
      <c r="O49" s="8"/>
      <c r="P49" s="8"/>
      <c r="Q49" s="8"/>
      <c r="R49" s="8"/>
      <c r="S49" s="9"/>
      <c r="T49" s="9"/>
      <c r="U49" s="9"/>
    </row>
    <row r="50" spans="2:21" ht="23.25" customHeight="1" x14ac:dyDescent="0.35">
      <c r="B50" s="59"/>
      <c r="C50" s="59"/>
      <c r="D50" s="59"/>
      <c r="E50" s="59"/>
      <c r="F50" s="38"/>
      <c r="G50" s="11"/>
      <c r="H50" s="8"/>
      <c r="I50" s="8"/>
      <c r="J50" s="33"/>
      <c r="K50" s="33"/>
      <c r="L50" s="8"/>
      <c r="M50" s="8"/>
      <c r="N50" s="8"/>
      <c r="O50" s="8"/>
      <c r="P50" s="8"/>
      <c r="Q50" s="8"/>
      <c r="R50" s="8"/>
      <c r="S50" s="9"/>
      <c r="T50" s="9"/>
      <c r="U50" s="9"/>
    </row>
    <row r="53" spans="2:21" x14ac:dyDescent="0.35">
      <c r="B53" s="53" t="s">
        <v>148</v>
      </c>
      <c r="D53" s="54"/>
      <c r="E53" s="54"/>
      <c r="F53" s="54"/>
      <c r="G53" s="54"/>
      <c r="H53" s="54"/>
    </row>
    <row r="54" spans="2:21" x14ac:dyDescent="0.35">
      <c r="D54" s="211" t="s">
        <v>181</v>
      </c>
      <c r="E54" s="211"/>
      <c r="F54" s="211"/>
      <c r="G54" s="211"/>
      <c r="H54" s="211"/>
    </row>
    <row r="55" spans="2:21" x14ac:dyDescent="0.35">
      <c r="D55" s="55"/>
      <c r="E55" s="55"/>
      <c r="F55" s="55"/>
      <c r="G55" s="55"/>
      <c r="H55" s="55"/>
    </row>
    <row r="56" spans="2:21" x14ac:dyDescent="0.35">
      <c r="D56" s="55"/>
      <c r="E56" s="55"/>
      <c r="F56" s="55"/>
      <c r="G56" s="55"/>
      <c r="H56" s="55"/>
    </row>
    <row r="57" spans="2:21" x14ac:dyDescent="0.35">
      <c r="D57" s="55"/>
      <c r="E57" s="55"/>
      <c r="F57" s="55"/>
      <c r="G57" s="55"/>
      <c r="H57" s="55"/>
    </row>
    <row r="58" spans="2:21" x14ac:dyDescent="0.35">
      <c r="D58" s="55"/>
      <c r="E58" s="55"/>
      <c r="F58" s="55"/>
      <c r="G58" s="55"/>
      <c r="H58" s="55"/>
    </row>
    <row r="59" spans="2:21" x14ac:dyDescent="0.35">
      <c r="D59" s="55"/>
      <c r="E59" s="55"/>
      <c r="F59" s="55"/>
      <c r="G59" s="55"/>
      <c r="H59" s="55"/>
    </row>
    <row r="60" spans="2:21" x14ac:dyDescent="0.35">
      <c r="B60" s="53" t="s">
        <v>149</v>
      </c>
      <c r="D60" s="54"/>
      <c r="E60" s="54"/>
      <c r="F60" s="54"/>
      <c r="G60" s="54"/>
      <c r="H60" s="54"/>
    </row>
    <row r="61" spans="2:21" x14ac:dyDescent="0.35">
      <c r="D61" s="211" t="s">
        <v>180</v>
      </c>
      <c r="E61" s="211"/>
      <c r="F61" s="211"/>
      <c r="G61" s="211"/>
      <c r="H61" s="211"/>
    </row>
    <row r="63" spans="2:21" x14ac:dyDescent="0.35">
      <c r="D63" s="55"/>
      <c r="E63" s="55"/>
      <c r="F63" s="55"/>
      <c r="G63" s="55"/>
      <c r="H63" s="55"/>
    </row>
    <row r="64" spans="2:21" x14ac:dyDescent="0.35">
      <c r="B64" s="53" t="s">
        <v>150</v>
      </c>
      <c r="D64" s="54"/>
      <c r="E64" s="54"/>
      <c r="F64" s="54"/>
      <c r="G64" s="54"/>
      <c r="H64" s="54"/>
    </row>
    <row r="65" spans="2:8" x14ac:dyDescent="0.35">
      <c r="D65" s="211"/>
      <c r="E65" s="211"/>
      <c r="F65" s="211"/>
      <c r="G65" s="211"/>
      <c r="H65" s="211"/>
    </row>
    <row r="67" spans="2:8" x14ac:dyDescent="0.35">
      <c r="B67" s="53" t="s">
        <v>151</v>
      </c>
      <c r="C67" s="56" t="s">
        <v>179</v>
      </c>
      <c r="D67" s="54"/>
      <c r="E67" s="54"/>
      <c r="F67" s="54"/>
      <c r="G67" s="54"/>
      <c r="H67" s="54"/>
    </row>
    <row r="68" spans="2:8" x14ac:dyDescent="0.35">
      <c r="B68" s="53"/>
      <c r="C68" s="53"/>
    </row>
    <row r="69" spans="2:8" ht="35.25" customHeight="1" x14ac:dyDescent="0.35">
      <c r="B69" s="53" t="s">
        <v>152</v>
      </c>
      <c r="C69" s="53"/>
      <c r="D69" s="54" t="s">
        <v>182</v>
      </c>
      <c r="E69" s="54"/>
      <c r="F69" s="54"/>
      <c r="G69" s="54"/>
      <c r="H69" s="54"/>
    </row>
  </sheetData>
  <mergeCells count="90">
    <mergeCell ref="C22:C24"/>
    <mergeCell ref="M22:M24"/>
    <mergeCell ref="D61:H61"/>
    <mergeCell ref="D54:H54"/>
    <mergeCell ref="D65:H65"/>
    <mergeCell ref="D33:D35"/>
    <mergeCell ref="E33:E35"/>
    <mergeCell ref="B36:E36"/>
    <mergeCell ref="B48:E48"/>
    <mergeCell ref="B28:B29"/>
    <mergeCell ref="D28:D29"/>
    <mergeCell ref="C28:C29"/>
    <mergeCell ref="E26:E27"/>
    <mergeCell ref="E28:E29"/>
    <mergeCell ref="B33:B35"/>
    <mergeCell ref="C33:C35"/>
    <mergeCell ref="M14:M17"/>
    <mergeCell ref="E22:E24"/>
    <mergeCell ref="D14:D16"/>
    <mergeCell ref="D22:D24"/>
    <mergeCell ref="E18:E21"/>
    <mergeCell ref="E14:E17"/>
    <mergeCell ref="M33:M35"/>
    <mergeCell ref="H33:H35"/>
    <mergeCell ref="I33:I35"/>
    <mergeCell ref="F33:F35"/>
    <mergeCell ref="G33:G35"/>
    <mergeCell ref="J33:J35"/>
    <mergeCell ref="K33:K35"/>
    <mergeCell ref="L33:L35"/>
    <mergeCell ref="B11:B13"/>
    <mergeCell ref="C11:C13"/>
    <mergeCell ref="D11:D13"/>
    <mergeCell ref="E11:E13"/>
    <mergeCell ref="B18:B21"/>
    <mergeCell ref="D18:D21"/>
    <mergeCell ref="C18:C21"/>
    <mergeCell ref="B14:B17"/>
    <mergeCell ref="C14:C17"/>
    <mergeCell ref="B3:C3"/>
    <mergeCell ref="D3:J3"/>
    <mergeCell ref="L3:U3"/>
    <mergeCell ref="B4:C4"/>
    <mergeCell ref="D4:J4"/>
    <mergeCell ref="K4:L4"/>
    <mergeCell ref="M4:U4"/>
    <mergeCell ref="D7:U7"/>
    <mergeCell ref="B7:C7"/>
    <mergeCell ref="C9:C10"/>
    <mergeCell ref="S8:U8"/>
    <mergeCell ref="B8:P8"/>
    <mergeCell ref="U9:U10"/>
    <mergeCell ref="Q8:R8"/>
    <mergeCell ref="R9:R10"/>
    <mergeCell ref="N9:N10"/>
    <mergeCell ref="Q9:Q10"/>
    <mergeCell ref="D9:D10"/>
    <mergeCell ref="E9:E10"/>
    <mergeCell ref="F9:F10"/>
    <mergeCell ref="G9:G10"/>
    <mergeCell ref="O9:O10"/>
    <mergeCell ref="H9:I9"/>
    <mergeCell ref="B5:C5"/>
    <mergeCell ref="D5:J5"/>
    <mergeCell ref="K5:L5"/>
    <mergeCell ref="M5:U5"/>
    <mergeCell ref="B6:C6"/>
    <mergeCell ref="B9:B10"/>
    <mergeCell ref="S9:S10"/>
    <mergeCell ref="T9:T10"/>
    <mergeCell ref="P9:P10"/>
    <mergeCell ref="M28:M29"/>
    <mergeCell ref="B26:B27"/>
    <mergeCell ref="D26:D27"/>
    <mergeCell ref="C26:C27"/>
    <mergeCell ref="M26:M27"/>
    <mergeCell ref="L9:L10"/>
    <mergeCell ref="M9:M10"/>
    <mergeCell ref="J9:J10"/>
    <mergeCell ref="K9:K10"/>
    <mergeCell ref="M11:M13"/>
    <mergeCell ref="M18:M21"/>
    <mergeCell ref="B22:B24"/>
    <mergeCell ref="S33:S35"/>
    <mergeCell ref="T33:T35"/>
    <mergeCell ref="U33:U35"/>
    <mergeCell ref="N33:N35"/>
    <mergeCell ref="O33:O35"/>
    <mergeCell ref="P33:P35"/>
    <mergeCell ref="Q33:Q35"/>
  </mergeCells>
  <conditionalFormatting sqref="M11:M13 M25 M30:M35">
    <cfRule type="cellIs" dxfId="7" priority="12" operator="greaterThan">
      <formula>1</formula>
    </cfRule>
  </conditionalFormatting>
  <conditionalFormatting sqref="M14">
    <cfRule type="cellIs" dxfId="6" priority="9" operator="greaterThan">
      <formula>1</formula>
    </cfRule>
    <cfRule type="cellIs" dxfId="5" priority="10" operator="greaterThan">
      <formula>100</formula>
    </cfRule>
  </conditionalFormatting>
  <conditionalFormatting sqref="M18:M21">
    <cfRule type="cellIs" dxfId="4" priority="7" operator="greaterThan">
      <formula>1</formula>
    </cfRule>
    <cfRule type="cellIs" dxfId="3" priority="8" operator="greaterThan">
      <formula>100</formula>
    </cfRule>
  </conditionalFormatting>
  <conditionalFormatting sqref="M22:M24">
    <cfRule type="cellIs" dxfId="2" priority="6" operator="greaterThan">
      <formula>1</formula>
    </cfRule>
  </conditionalFormatting>
  <conditionalFormatting sqref="M26:M27">
    <cfRule type="cellIs" dxfId="1" priority="4" operator="greaterThan">
      <formula>1</formula>
    </cfRule>
  </conditionalFormatting>
  <conditionalFormatting sqref="M28:M29">
    <cfRule type="cellIs" dxfId="0" priority="3" operator="greaterThan">
      <formula>1</formula>
    </cfRule>
  </conditionalFormatting>
  <dataValidations xWindow="489" yWindow="349" count="4">
    <dataValidation type="date" operator="greaterThanOrEqual" allowBlank="1" showInputMessage="1" showErrorMessage="1" sqref="F36:F40">
      <formula1>41426</formula1>
    </dataValidation>
    <dataValidation allowBlank="1" showInputMessage="1" showErrorMessage="1" promptTitle="Validación" prompt="El porcentaje no debe exceder el 100%" sqref="M11:M14 M18:M35"/>
    <dataValidation type="date" allowBlank="1" showInputMessage="1" showErrorMessage="1" promptTitle="Validación" prompt="formato DD/MM/AA" sqref="H11:I33">
      <formula1>36526</formula1>
      <formula2>44177</formula2>
    </dataValidation>
    <dataValidation operator="greaterThanOrEqual" allowBlank="1" showInputMessage="1" showErrorMessage="1" sqref="F11:F33"/>
  </dataValidations>
  <printOptions horizontalCentered="1"/>
  <pageMargins left="0.70866141732283472" right="0.31496062992125984" top="0.35433070866141736" bottom="0.35433070866141736" header="0.31496062992125984" footer="0.31496062992125984"/>
  <pageSetup paperSize="5" scale="60"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M28 M30 M33 M18 M31 M32"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8"/>
  <sheetViews>
    <sheetView workbookViewId="0">
      <selection activeCell="B8" sqref="B8"/>
    </sheetView>
  </sheetViews>
  <sheetFormatPr baseColWidth="10" defaultColWidth="11.453125" defaultRowHeight="14.5" x14ac:dyDescent="0.35"/>
  <sheetData>
    <row r="4" spans="2:3" x14ac:dyDescent="0.35">
      <c r="C4" s="222">
        <f>AVERAGE(B4:B8)</f>
        <v>1</v>
      </c>
    </row>
    <row r="5" spans="2:3" x14ac:dyDescent="0.35">
      <c r="B5">
        <v>1</v>
      </c>
      <c r="C5" s="222"/>
    </row>
    <row r="6" spans="2:3" x14ac:dyDescent="0.35">
      <c r="B6">
        <v>1</v>
      </c>
      <c r="C6" s="222"/>
    </row>
    <row r="7" spans="2:3" x14ac:dyDescent="0.35">
      <c r="B7">
        <v>1</v>
      </c>
      <c r="C7" s="222"/>
    </row>
    <row r="8" spans="2:3" x14ac:dyDescent="0.35">
      <c r="B8">
        <v>1</v>
      </c>
      <c r="C8" s="222"/>
    </row>
  </sheetData>
  <mergeCells count="1">
    <mergeCell ref="C4:C8"/>
  </mergeCells>
  <dataValidations count="1">
    <dataValidation type="whole" operator="lessThan" allowBlank="1" showInputMessage="1" showErrorMessage="1" sqref="B4">
      <formula1>100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4"/>
  <sheetViews>
    <sheetView showGridLines="0" view="pageLayout" topLeftCell="A67" zoomScale="75" zoomScaleNormal="70" zoomScalePageLayoutView="75" workbookViewId="0">
      <selection activeCell="H84" sqref="H84"/>
    </sheetView>
  </sheetViews>
  <sheetFormatPr baseColWidth="10" defaultColWidth="11.453125" defaultRowHeight="14.5" x14ac:dyDescent="0.35"/>
  <cols>
    <col min="2" max="2" width="12.7265625" customWidth="1"/>
    <col min="3" max="3" width="11.81640625" customWidth="1"/>
    <col min="8" max="8" width="12.7265625" customWidth="1"/>
    <col min="10" max="10" width="13.81640625" style="34" customWidth="1"/>
    <col min="12" max="12" width="15.81640625" customWidth="1"/>
    <col min="13" max="13" width="15.54296875" customWidth="1"/>
    <col min="14" max="15" width="15.81640625" customWidth="1"/>
    <col min="16" max="16" width="46.1796875" customWidth="1"/>
    <col min="17" max="17" width="15.7265625" customWidth="1"/>
    <col min="20" max="20" width="20.1796875" customWidth="1"/>
  </cols>
  <sheetData>
    <row r="1" spans="1:20" x14ac:dyDescent="0.35">
      <c r="A1" s="173" t="s">
        <v>0</v>
      </c>
      <c r="B1" s="174"/>
      <c r="C1" s="151"/>
      <c r="D1" s="152"/>
      <c r="E1" s="152"/>
      <c r="F1" s="152"/>
      <c r="G1" s="152"/>
      <c r="H1" s="152"/>
      <c r="I1" s="153"/>
      <c r="J1" s="32" t="s">
        <v>1</v>
      </c>
      <c r="K1" s="235"/>
      <c r="L1" s="236"/>
      <c r="M1" s="236"/>
      <c r="N1" s="236"/>
      <c r="O1" s="236"/>
      <c r="P1" s="236"/>
      <c r="Q1" s="236"/>
      <c r="R1" s="236"/>
      <c r="S1" s="236"/>
      <c r="T1" s="237"/>
    </row>
    <row r="2" spans="1:20" x14ac:dyDescent="0.35">
      <c r="A2" s="145" t="s">
        <v>2</v>
      </c>
      <c r="B2" s="145"/>
      <c r="C2" s="151"/>
      <c r="D2" s="152"/>
      <c r="E2" s="152"/>
      <c r="F2" s="152"/>
      <c r="G2" s="152"/>
      <c r="H2" s="152"/>
      <c r="I2" s="153"/>
      <c r="J2" s="178" t="s">
        <v>3</v>
      </c>
      <c r="K2" s="179"/>
      <c r="L2" s="232"/>
      <c r="M2" s="233"/>
      <c r="N2" s="233"/>
      <c r="O2" s="233"/>
      <c r="P2" s="233"/>
      <c r="Q2" s="233"/>
      <c r="R2" s="233"/>
      <c r="S2" s="233"/>
      <c r="T2" s="234"/>
    </row>
    <row r="3" spans="1:20" x14ac:dyDescent="0.35">
      <c r="A3" s="145" t="s">
        <v>4</v>
      </c>
      <c r="B3" s="145"/>
      <c r="C3" s="146"/>
      <c r="D3" s="147"/>
      <c r="E3" s="147"/>
      <c r="F3" s="147"/>
      <c r="G3" s="147"/>
      <c r="H3" s="147"/>
      <c r="I3" s="148"/>
      <c r="J3" s="149" t="s">
        <v>5</v>
      </c>
      <c r="K3" s="150"/>
      <c r="L3" s="232"/>
      <c r="M3" s="233"/>
      <c r="N3" s="233"/>
      <c r="O3" s="233"/>
      <c r="P3" s="233"/>
      <c r="Q3" s="233"/>
      <c r="R3" s="233"/>
      <c r="S3" s="233"/>
      <c r="T3" s="234"/>
    </row>
    <row r="4" spans="1:20" x14ac:dyDescent="0.35">
      <c r="A4" s="145" t="s">
        <v>6</v>
      </c>
      <c r="B4" s="145"/>
      <c r="C4" s="46"/>
      <c r="D4" s="47"/>
      <c r="E4" s="47"/>
      <c r="F4" s="47"/>
      <c r="G4" s="47"/>
      <c r="H4" s="47"/>
      <c r="I4" s="47"/>
      <c r="J4" s="49"/>
      <c r="K4" s="25"/>
      <c r="L4" s="26"/>
      <c r="M4" s="26"/>
      <c r="N4" s="26"/>
      <c r="O4" s="26"/>
      <c r="P4" s="26"/>
      <c r="Q4" s="26"/>
      <c r="R4" s="26"/>
      <c r="S4" s="26"/>
      <c r="T4" s="27"/>
    </row>
    <row r="5" spans="1:20" ht="26.25" customHeight="1" thickBot="1" x14ac:dyDescent="0.4">
      <c r="A5" s="157" t="s">
        <v>7</v>
      </c>
      <c r="B5" s="157"/>
      <c r="C5" s="48"/>
      <c r="D5" s="49"/>
      <c r="E5" s="49"/>
      <c r="F5" s="49"/>
      <c r="G5" s="49"/>
      <c r="H5" s="49"/>
      <c r="I5" s="49"/>
      <c r="J5" s="49"/>
      <c r="K5" s="49"/>
      <c r="L5" s="49"/>
      <c r="M5" s="49"/>
      <c r="N5" s="49"/>
      <c r="O5" s="49"/>
      <c r="P5" s="49"/>
      <c r="Q5" s="49"/>
      <c r="R5" s="49"/>
      <c r="S5" s="49"/>
      <c r="T5" s="50"/>
    </row>
    <row r="6" spans="1:20" ht="15.5" x14ac:dyDescent="0.35">
      <c r="A6" s="161" t="s">
        <v>8</v>
      </c>
      <c r="B6" s="162"/>
      <c r="C6" s="163"/>
      <c r="D6" s="163"/>
      <c r="E6" s="163"/>
      <c r="F6" s="163"/>
      <c r="G6" s="163"/>
      <c r="H6" s="163"/>
      <c r="I6" s="163"/>
      <c r="J6" s="163"/>
      <c r="K6" s="163"/>
      <c r="L6" s="163"/>
      <c r="M6" s="163"/>
      <c r="N6" s="163"/>
      <c r="O6" s="164"/>
      <c r="P6" s="167" t="s">
        <v>9</v>
      </c>
      <c r="Q6" s="168"/>
      <c r="R6" s="158" t="s">
        <v>10</v>
      </c>
      <c r="S6" s="159"/>
      <c r="T6" s="160"/>
    </row>
    <row r="7" spans="1:20" ht="28.5" customHeight="1" x14ac:dyDescent="0.35">
      <c r="A7" s="122" t="s">
        <v>11</v>
      </c>
      <c r="B7" s="140" t="s">
        <v>12</v>
      </c>
      <c r="C7" s="140" t="s">
        <v>13</v>
      </c>
      <c r="D7" s="140" t="s">
        <v>14</v>
      </c>
      <c r="E7" s="140" t="s">
        <v>15</v>
      </c>
      <c r="F7" s="140" t="s">
        <v>16</v>
      </c>
      <c r="G7" s="140" t="s">
        <v>17</v>
      </c>
      <c r="H7" s="140"/>
      <c r="I7" s="140" t="s">
        <v>18</v>
      </c>
      <c r="J7" s="140" t="s">
        <v>19</v>
      </c>
      <c r="K7" s="138" t="s">
        <v>20</v>
      </c>
      <c r="L7" s="140" t="s">
        <v>21</v>
      </c>
      <c r="M7" s="140" t="s">
        <v>22</v>
      </c>
      <c r="N7" s="140" t="s">
        <v>23</v>
      </c>
      <c r="O7" s="128" t="s">
        <v>24</v>
      </c>
      <c r="P7" s="171" t="s">
        <v>25</v>
      </c>
      <c r="Q7" s="169" t="s">
        <v>26</v>
      </c>
      <c r="R7" s="124" t="s">
        <v>27</v>
      </c>
      <c r="S7" s="126" t="s">
        <v>28</v>
      </c>
      <c r="T7" s="165" t="s">
        <v>29</v>
      </c>
    </row>
    <row r="8" spans="1:20" ht="15" thickBot="1" x14ac:dyDescent="0.4">
      <c r="A8" s="123"/>
      <c r="B8" s="141"/>
      <c r="C8" s="141"/>
      <c r="D8" s="141"/>
      <c r="E8" s="141"/>
      <c r="F8" s="141"/>
      <c r="G8" s="18" t="s">
        <v>30</v>
      </c>
      <c r="H8" s="18" t="s">
        <v>31</v>
      </c>
      <c r="I8" s="141"/>
      <c r="J8" s="141"/>
      <c r="K8" s="139"/>
      <c r="L8" s="141"/>
      <c r="M8" s="141"/>
      <c r="N8" s="141"/>
      <c r="O8" s="129"/>
      <c r="P8" s="172"/>
      <c r="Q8" s="170"/>
      <c r="R8" s="125"/>
      <c r="S8" s="127"/>
      <c r="T8" s="166"/>
    </row>
    <row r="9" spans="1:20" ht="27.75" customHeight="1" x14ac:dyDescent="0.35">
      <c r="A9" s="223">
        <v>1</v>
      </c>
      <c r="B9" s="216" t="s">
        <v>74</v>
      </c>
      <c r="C9" s="134"/>
      <c r="D9" s="225"/>
      <c r="E9" s="30" t="s">
        <v>33</v>
      </c>
      <c r="F9" s="52" t="s">
        <v>75</v>
      </c>
      <c r="G9" s="13"/>
      <c r="H9" s="14"/>
      <c r="I9" s="15"/>
      <c r="J9" s="35">
        <v>1</v>
      </c>
      <c r="K9" s="37"/>
      <c r="L9" s="39">
        <f>AVERAGE(J9:J12)</f>
        <v>1</v>
      </c>
      <c r="M9" s="16"/>
      <c r="N9" s="17"/>
      <c r="O9" s="22"/>
      <c r="P9" s="19"/>
      <c r="Q9" s="28"/>
      <c r="R9" s="21"/>
      <c r="S9" s="17"/>
      <c r="T9" s="22"/>
    </row>
    <row r="10" spans="1:20" ht="28.4" customHeight="1" x14ac:dyDescent="0.35">
      <c r="A10" s="223"/>
      <c r="B10" s="216"/>
      <c r="C10" s="134"/>
      <c r="D10" s="225"/>
      <c r="E10" s="30" t="s">
        <v>76</v>
      </c>
      <c r="F10" s="44"/>
      <c r="G10" s="13"/>
      <c r="H10" s="14"/>
      <c r="I10" s="15"/>
      <c r="J10" s="35">
        <v>1</v>
      </c>
      <c r="K10" s="41"/>
      <c r="L10" s="39">
        <f>AVERAGE(J9:J12)</f>
        <v>1</v>
      </c>
      <c r="M10" s="16"/>
      <c r="N10" s="17"/>
      <c r="O10" s="22"/>
      <c r="P10" s="19"/>
      <c r="Q10" s="28"/>
      <c r="R10" s="21"/>
      <c r="S10" s="17"/>
      <c r="T10" s="22"/>
    </row>
    <row r="11" spans="1:20" ht="28.4" customHeight="1" x14ac:dyDescent="0.35">
      <c r="A11" s="224"/>
      <c r="B11" s="219"/>
      <c r="C11" s="135"/>
      <c r="D11" s="227"/>
      <c r="E11" s="31" t="s">
        <v>34</v>
      </c>
      <c r="F11" s="5"/>
      <c r="G11" s="1"/>
      <c r="H11" s="2"/>
      <c r="I11" s="3"/>
      <c r="J11" s="36">
        <v>1</v>
      </c>
      <c r="K11" s="51"/>
      <c r="L11" s="40"/>
      <c r="M11" s="4"/>
      <c r="N11" s="45"/>
      <c r="O11" s="24"/>
      <c r="P11" s="20"/>
      <c r="Q11" s="29"/>
      <c r="R11" s="23"/>
      <c r="S11" s="45"/>
      <c r="T11" s="24"/>
    </row>
    <row r="12" spans="1:20" ht="68.25" customHeight="1" x14ac:dyDescent="0.35">
      <c r="A12" s="224"/>
      <c r="B12" s="219"/>
      <c r="C12" s="135"/>
      <c r="D12" s="227"/>
      <c r="E12" s="31" t="s">
        <v>35</v>
      </c>
      <c r="F12" s="5"/>
      <c r="G12" s="1"/>
      <c r="H12" s="2"/>
      <c r="I12" s="3"/>
      <c r="J12" s="36">
        <v>1</v>
      </c>
      <c r="K12" s="51"/>
      <c r="L12" s="40"/>
      <c r="M12" s="4"/>
      <c r="N12" s="45"/>
      <c r="O12" s="24"/>
      <c r="P12" s="20"/>
      <c r="Q12" s="29"/>
      <c r="R12" s="23"/>
      <c r="S12" s="45"/>
      <c r="T12" s="24"/>
    </row>
    <row r="13" spans="1:20" ht="28.4" customHeight="1" x14ac:dyDescent="0.35">
      <c r="A13" s="223">
        <v>2</v>
      </c>
      <c r="B13" s="225"/>
      <c r="C13" s="134" t="s">
        <v>36</v>
      </c>
      <c r="D13" s="225"/>
      <c r="E13" s="30" t="s">
        <v>33</v>
      </c>
      <c r="F13" s="44"/>
      <c r="G13" s="13"/>
      <c r="H13" s="14"/>
      <c r="I13" s="15"/>
      <c r="J13" s="35">
        <v>0</v>
      </c>
      <c r="K13" s="37"/>
      <c r="L13" s="228">
        <f>AVERAGE(J13:J15)</f>
        <v>0</v>
      </c>
      <c r="M13" s="16"/>
      <c r="N13" s="17"/>
      <c r="O13" s="22"/>
      <c r="P13" s="19"/>
      <c r="Q13" s="28"/>
      <c r="R13" s="21"/>
      <c r="S13" s="17"/>
      <c r="T13" s="22"/>
    </row>
    <row r="14" spans="1:20" ht="28.4" customHeight="1" x14ac:dyDescent="0.35">
      <c r="A14" s="224"/>
      <c r="B14" s="226"/>
      <c r="C14" s="135"/>
      <c r="D14" s="227"/>
      <c r="E14" s="31" t="s">
        <v>34</v>
      </c>
      <c r="F14" s="5"/>
      <c r="G14" s="1"/>
      <c r="H14" s="2"/>
      <c r="I14" s="3"/>
      <c r="J14" s="36">
        <v>0</v>
      </c>
      <c r="K14" s="51"/>
      <c r="L14" s="229"/>
      <c r="M14" s="4"/>
      <c r="N14" s="45"/>
      <c r="O14" s="24"/>
      <c r="P14" s="20"/>
      <c r="Q14" s="29"/>
      <c r="R14" s="23"/>
      <c r="S14" s="45"/>
      <c r="T14" s="24"/>
    </row>
    <row r="15" spans="1:20" ht="28.4" customHeight="1" x14ac:dyDescent="0.35">
      <c r="A15" s="224"/>
      <c r="B15" s="226"/>
      <c r="C15" s="135"/>
      <c r="D15" s="227"/>
      <c r="E15" s="31" t="s">
        <v>35</v>
      </c>
      <c r="F15" s="5"/>
      <c r="G15" s="1"/>
      <c r="H15" s="2"/>
      <c r="I15" s="3"/>
      <c r="J15" s="36">
        <v>0</v>
      </c>
      <c r="K15" s="51"/>
      <c r="L15" s="229"/>
      <c r="M15" s="4"/>
      <c r="N15" s="45"/>
      <c r="O15" s="24"/>
      <c r="P15" s="20"/>
      <c r="Q15" s="29"/>
      <c r="R15" s="23"/>
      <c r="S15" s="45"/>
      <c r="T15" s="24"/>
    </row>
    <row r="16" spans="1:20" ht="28.4" customHeight="1" x14ac:dyDescent="0.35">
      <c r="A16" s="223">
        <v>3</v>
      </c>
      <c r="B16" s="225"/>
      <c r="C16" s="134" t="s">
        <v>37</v>
      </c>
      <c r="D16" s="225"/>
      <c r="E16" s="30" t="s">
        <v>33</v>
      </c>
      <c r="F16" s="44"/>
      <c r="G16" s="13"/>
      <c r="H16" s="14"/>
      <c r="I16" s="15"/>
      <c r="J16" s="35">
        <v>0</v>
      </c>
      <c r="K16" s="37"/>
      <c r="L16" s="228">
        <f>AVERAGE(J16:J18)</f>
        <v>0</v>
      </c>
      <c r="M16" s="16"/>
      <c r="N16" s="17"/>
      <c r="O16" s="22"/>
      <c r="P16" s="19"/>
      <c r="Q16" s="28"/>
      <c r="R16" s="21"/>
      <c r="S16" s="17"/>
      <c r="T16" s="22"/>
    </row>
    <row r="17" spans="1:20" ht="28.4" customHeight="1" x14ac:dyDescent="0.35">
      <c r="A17" s="224"/>
      <c r="B17" s="226"/>
      <c r="C17" s="135"/>
      <c r="D17" s="227"/>
      <c r="E17" s="31" t="s">
        <v>34</v>
      </c>
      <c r="F17" s="5"/>
      <c r="G17" s="1"/>
      <c r="H17" s="2"/>
      <c r="I17" s="3"/>
      <c r="J17" s="36">
        <v>0</v>
      </c>
      <c r="K17" s="51"/>
      <c r="L17" s="229"/>
      <c r="M17" s="4"/>
      <c r="N17" s="45"/>
      <c r="O17" s="24"/>
      <c r="P17" s="20"/>
      <c r="Q17" s="29"/>
      <c r="R17" s="23"/>
      <c r="S17" s="45"/>
      <c r="T17" s="24"/>
    </row>
    <row r="18" spans="1:20" ht="28.4" customHeight="1" x14ac:dyDescent="0.35">
      <c r="A18" s="224"/>
      <c r="B18" s="226"/>
      <c r="C18" s="135"/>
      <c r="D18" s="227"/>
      <c r="E18" s="31" t="s">
        <v>35</v>
      </c>
      <c r="F18" s="5"/>
      <c r="G18" s="1"/>
      <c r="H18" s="2"/>
      <c r="I18" s="3"/>
      <c r="J18" s="36">
        <v>0</v>
      </c>
      <c r="K18" s="51"/>
      <c r="L18" s="229"/>
      <c r="M18" s="4"/>
      <c r="N18" s="45"/>
      <c r="O18" s="24"/>
      <c r="P18" s="20"/>
      <c r="Q18" s="29"/>
      <c r="R18" s="23"/>
      <c r="S18" s="45"/>
      <c r="T18" s="24"/>
    </row>
    <row r="19" spans="1:20" ht="28.4" customHeight="1" x14ac:dyDescent="0.35">
      <c r="A19" s="223">
        <v>4</v>
      </c>
      <c r="B19" s="225"/>
      <c r="C19" s="134" t="s">
        <v>38</v>
      </c>
      <c r="D19" s="225"/>
      <c r="E19" s="30" t="s">
        <v>33</v>
      </c>
      <c r="F19" s="44"/>
      <c r="G19" s="13"/>
      <c r="H19" s="14"/>
      <c r="I19" s="15"/>
      <c r="J19" s="35">
        <v>0</v>
      </c>
      <c r="K19" s="37"/>
      <c r="L19" s="228">
        <f>AVERAGE(J19:J21)</f>
        <v>0</v>
      </c>
      <c r="M19" s="16"/>
      <c r="N19" s="17"/>
      <c r="O19" s="22"/>
      <c r="P19" s="19"/>
      <c r="Q19" s="28"/>
      <c r="R19" s="21"/>
      <c r="S19" s="17"/>
      <c r="T19" s="22"/>
    </row>
    <row r="20" spans="1:20" ht="28.4" customHeight="1" x14ac:dyDescent="0.35">
      <c r="A20" s="224"/>
      <c r="B20" s="226"/>
      <c r="C20" s="135"/>
      <c r="D20" s="227"/>
      <c r="E20" s="31" t="s">
        <v>34</v>
      </c>
      <c r="F20" s="5"/>
      <c r="G20" s="1"/>
      <c r="H20" s="2"/>
      <c r="I20" s="3"/>
      <c r="J20" s="36">
        <v>0</v>
      </c>
      <c r="K20" s="51"/>
      <c r="L20" s="229"/>
      <c r="M20" s="4"/>
      <c r="N20" s="45"/>
      <c r="O20" s="24"/>
      <c r="P20" s="20"/>
      <c r="Q20" s="29"/>
      <c r="R20" s="23"/>
      <c r="S20" s="45"/>
      <c r="T20" s="24"/>
    </row>
    <row r="21" spans="1:20" ht="28.4" customHeight="1" x14ac:dyDescent="0.35">
      <c r="A21" s="224"/>
      <c r="B21" s="226"/>
      <c r="C21" s="135"/>
      <c r="D21" s="227"/>
      <c r="E21" s="31" t="s">
        <v>35</v>
      </c>
      <c r="F21" s="5"/>
      <c r="G21" s="1"/>
      <c r="H21" s="2"/>
      <c r="I21" s="3"/>
      <c r="J21" s="36">
        <v>0</v>
      </c>
      <c r="K21" s="51"/>
      <c r="L21" s="229"/>
      <c r="M21" s="4"/>
      <c r="N21" s="45"/>
      <c r="O21" s="24"/>
      <c r="P21" s="20"/>
      <c r="Q21" s="29"/>
      <c r="R21" s="23"/>
      <c r="S21" s="45"/>
      <c r="T21" s="24"/>
    </row>
    <row r="22" spans="1:20" ht="28.4" customHeight="1" x14ac:dyDescent="0.35">
      <c r="A22" s="223">
        <v>5</v>
      </c>
      <c r="B22" s="225"/>
      <c r="C22" s="134" t="s">
        <v>39</v>
      </c>
      <c r="D22" s="225"/>
      <c r="E22" s="30" t="s">
        <v>33</v>
      </c>
      <c r="F22" s="44"/>
      <c r="G22" s="13"/>
      <c r="H22" s="14"/>
      <c r="I22" s="15"/>
      <c r="J22" s="35">
        <v>0</v>
      </c>
      <c r="K22" s="37"/>
      <c r="L22" s="228">
        <f>AVERAGE(J22:J24)</f>
        <v>0</v>
      </c>
      <c r="M22" s="16"/>
      <c r="N22" s="17"/>
      <c r="O22" s="22"/>
      <c r="P22" s="19"/>
      <c r="Q22" s="28"/>
      <c r="R22" s="21"/>
      <c r="S22" s="17"/>
      <c r="T22" s="22"/>
    </row>
    <row r="23" spans="1:20" ht="28.4" customHeight="1" x14ac:dyDescent="0.35">
      <c r="A23" s="224"/>
      <c r="B23" s="226"/>
      <c r="C23" s="135"/>
      <c r="D23" s="227"/>
      <c r="E23" s="31" t="s">
        <v>34</v>
      </c>
      <c r="F23" s="5"/>
      <c r="G23" s="1"/>
      <c r="H23" s="2"/>
      <c r="I23" s="3"/>
      <c r="J23" s="36">
        <v>0</v>
      </c>
      <c r="K23" s="51"/>
      <c r="L23" s="229"/>
      <c r="M23" s="4"/>
      <c r="N23" s="45"/>
      <c r="O23" s="24"/>
      <c r="P23" s="20"/>
      <c r="Q23" s="29"/>
      <c r="R23" s="23"/>
      <c r="S23" s="45"/>
      <c r="T23" s="24"/>
    </row>
    <row r="24" spans="1:20" ht="28.4" customHeight="1" x14ac:dyDescent="0.35">
      <c r="A24" s="224"/>
      <c r="B24" s="226"/>
      <c r="C24" s="135"/>
      <c r="D24" s="227"/>
      <c r="E24" s="31" t="s">
        <v>35</v>
      </c>
      <c r="F24" s="5"/>
      <c r="G24" s="1"/>
      <c r="H24" s="2"/>
      <c r="I24" s="3"/>
      <c r="J24" s="36">
        <v>0</v>
      </c>
      <c r="K24" s="51"/>
      <c r="L24" s="229"/>
      <c r="M24" s="4"/>
      <c r="N24" s="45"/>
      <c r="O24" s="24"/>
      <c r="P24" s="20"/>
      <c r="Q24" s="29"/>
      <c r="R24" s="23"/>
      <c r="S24" s="45"/>
      <c r="T24" s="24"/>
    </row>
    <row r="25" spans="1:20" ht="28.4" customHeight="1" x14ac:dyDescent="0.35">
      <c r="A25" s="223">
        <v>6</v>
      </c>
      <c r="B25" s="225"/>
      <c r="C25" s="134" t="s">
        <v>40</v>
      </c>
      <c r="D25" s="225"/>
      <c r="E25" s="30" t="s">
        <v>33</v>
      </c>
      <c r="F25" s="44"/>
      <c r="G25" s="13"/>
      <c r="H25" s="14"/>
      <c r="I25" s="15"/>
      <c r="J25" s="35">
        <v>0</v>
      </c>
      <c r="K25" s="37"/>
      <c r="L25" s="228">
        <f>AVERAGE(J25:J27)</f>
        <v>0</v>
      </c>
      <c r="M25" s="16"/>
      <c r="N25" s="17"/>
      <c r="O25" s="22"/>
      <c r="P25" s="19"/>
      <c r="Q25" s="28"/>
      <c r="R25" s="21"/>
      <c r="S25" s="17"/>
      <c r="T25" s="22"/>
    </row>
    <row r="26" spans="1:20" ht="28.4" customHeight="1" x14ac:dyDescent="0.35">
      <c r="A26" s="224"/>
      <c r="B26" s="226"/>
      <c r="C26" s="135"/>
      <c r="D26" s="227"/>
      <c r="E26" s="31" t="s">
        <v>34</v>
      </c>
      <c r="F26" s="5"/>
      <c r="G26" s="1"/>
      <c r="H26" s="2"/>
      <c r="I26" s="3"/>
      <c r="J26" s="36">
        <v>0</v>
      </c>
      <c r="K26" s="51"/>
      <c r="L26" s="229"/>
      <c r="M26" s="4"/>
      <c r="N26" s="45"/>
      <c r="O26" s="24"/>
      <c r="P26" s="20"/>
      <c r="Q26" s="29"/>
      <c r="R26" s="23"/>
      <c r="S26" s="45"/>
      <c r="T26" s="24"/>
    </row>
    <row r="27" spans="1:20" ht="28.4" customHeight="1" x14ac:dyDescent="0.35">
      <c r="A27" s="224"/>
      <c r="B27" s="226"/>
      <c r="C27" s="135"/>
      <c r="D27" s="227"/>
      <c r="E27" s="31" t="s">
        <v>35</v>
      </c>
      <c r="F27" s="5"/>
      <c r="G27" s="1"/>
      <c r="H27" s="2"/>
      <c r="I27" s="3"/>
      <c r="J27" s="36">
        <v>0</v>
      </c>
      <c r="K27" s="51"/>
      <c r="L27" s="229"/>
      <c r="M27" s="4"/>
      <c r="N27" s="45"/>
      <c r="O27" s="24"/>
      <c r="P27" s="20"/>
      <c r="Q27" s="29"/>
      <c r="R27" s="23"/>
      <c r="S27" s="45"/>
      <c r="T27" s="24"/>
    </row>
    <row r="28" spans="1:20" ht="28.4" customHeight="1" x14ac:dyDescent="0.35">
      <c r="A28" s="223">
        <v>7</v>
      </c>
      <c r="B28" s="225"/>
      <c r="C28" s="134" t="s">
        <v>41</v>
      </c>
      <c r="D28" s="225"/>
      <c r="E28" s="30" t="s">
        <v>33</v>
      </c>
      <c r="F28" s="44"/>
      <c r="G28" s="13"/>
      <c r="H28" s="14"/>
      <c r="I28" s="15"/>
      <c r="J28" s="35">
        <v>0</v>
      </c>
      <c r="K28" s="37"/>
      <c r="L28" s="228">
        <f>AVERAGE(J28:J30)</f>
        <v>0</v>
      </c>
      <c r="M28" s="16"/>
      <c r="N28" s="17"/>
      <c r="O28" s="22"/>
      <c r="P28" s="19"/>
      <c r="Q28" s="28"/>
      <c r="R28" s="21"/>
      <c r="S28" s="17"/>
      <c r="T28" s="22"/>
    </row>
    <row r="29" spans="1:20" ht="28.4" customHeight="1" x14ac:dyDescent="0.35">
      <c r="A29" s="224"/>
      <c r="B29" s="226"/>
      <c r="C29" s="135"/>
      <c r="D29" s="227"/>
      <c r="E29" s="31" t="s">
        <v>34</v>
      </c>
      <c r="F29" s="5"/>
      <c r="G29" s="1"/>
      <c r="H29" s="2"/>
      <c r="I29" s="3"/>
      <c r="J29" s="36">
        <v>0</v>
      </c>
      <c r="K29" s="51"/>
      <c r="L29" s="229"/>
      <c r="M29" s="4"/>
      <c r="N29" s="45"/>
      <c r="O29" s="24"/>
      <c r="P29" s="20"/>
      <c r="Q29" s="29"/>
      <c r="R29" s="23"/>
      <c r="S29" s="45"/>
      <c r="T29" s="24"/>
    </row>
    <row r="30" spans="1:20" ht="28.4" customHeight="1" x14ac:dyDescent="0.35">
      <c r="A30" s="224"/>
      <c r="B30" s="226"/>
      <c r="C30" s="135"/>
      <c r="D30" s="227"/>
      <c r="E30" s="31" t="s">
        <v>35</v>
      </c>
      <c r="F30" s="5"/>
      <c r="G30" s="1"/>
      <c r="H30" s="2"/>
      <c r="I30" s="3"/>
      <c r="J30" s="36">
        <v>0</v>
      </c>
      <c r="K30" s="51"/>
      <c r="L30" s="229"/>
      <c r="M30" s="4"/>
      <c r="N30" s="45"/>
      <c r="O30" s="24"/>
      <c r="P30" s="20"/>
      <c r="Q30" s="29"/>
      <c r="R30" s="23"/>
      <c r="S30" s="45"/>
      <c r="T30" s="24"/>
    </row>
    <row r="31" spans="1:20" ht="28.4" customHeight="1" x14ac:dyDescent="0.35">
      <c r="A31" s="223">
        <v>8</v>
      </c>
      <c r="B31" s="225"/>
      <c r="C31" s="134" t="s">
        <v>42</v>
      </c>
      <c r="D31" s="225"/>
      <c r="E31" s="30" t="s">
        <v>33</v>
      </c>
      <c r="F31" s="44"/>
      <c r="G31" s="13"/>
      <c r="H31" s="14"/>
      <c r="I31" s="15"/>
      <c r="J31" s="35">
        <v>0</v>
      </c>
      <c r="K31" s="37"/>
      <c r="L31" s="228">
        <f>AVERAGE(J31:J33)</f>
        <v>0</v>
      </c>
      <c r="M31" s="16"/>
      <c r="N31" s="17"/>
      <c r="O31" s="22"/>
      <c r="P31" s="19"/>
      <c r="Q31" s="28"/>
      <c r="R31" s="21"/>
      <c r="S31" s="17"/>
      <c r="T31" s="22"/>
    </row>
    <row r="32" spans="1:20" ht="28.4" customHeight="1" x14ac:dyDescent="0.35">
      <c r="A32" s="224"/>
      <c r="B32" s="226"/>
      <c r="C32" s="135"/>
      <c r="D32" s="227"/>
      <c r="E32" s="31" t="s">
        <v>34</v>
      </c>
      <c r="F32" s="5"/>
      <c r="G32" s="1"/>
      <c r="H32" s="2"/>
      <c r="I32" s="3"/>
      <c r="J32" s="36">
        <v>0</v>
      </c>
      <c r="K32" s="51"/>
      <c r="L32" s="229"/>
      <c r="M32" s="4"/>
      <c r="N32" s="45"/>
      <c r="O32" s="24"/>
      <c r="P32" s="20"/>
      <c r="Q32" s="29"/>
      <c r="R32" s="23"/>
      <c r="S32" s="45"/>
      <c r="T32" s="24"/>
    </row>
    <row r="33" spans="1:20" ht="28.4" customHeight="1" x14ac:dyDescent="0.35">
      <c r="A33" s="224"/>
      <c r="B33" s="226"/>
      <c r="C33" s="135"/>
      <c r="D33" s="227"/>
      <c r="E33" s="31" t="s">
        <v>35</v>
      </c>
      <c r="F33" s="5"/>
      <c r="G33" s="1"/>
      <c r="H33" s="2"/>
      <c r="I33" s="3"/>
      <c r="J33" s="36">
        <v>0</v>
      </c>
      <c r="K33" s="51"/>
      <c r="L33" s="229"/>
      <c r="M33" s="4"/>
      <c r="N33" s="45"/>
      <c r="O33" s="24"/>
      <c r="P33" s="20"/>
      <c r="Q33" s="29"/>
      <c r="R33" s="23"/>
      <c r="S33" s="45"/>
      <c r="T33" s="24"/>
    </row>
    <row r="34" spans="1:20" ht="28.4" customHeight="1" x14ac:dyDescent="0.35">
      <c r="A34" s="223">
        <v>9</v>
      </c>
      <c r="B34" s="225"/>
      <c r="C34" s="134" t="s">
        <v>43</v>
      </c>
      <c r="D34" s="225"/>
      <c r="E34" s="30" t="s">
        <v>33</v>
      </c>
      <c r="F34" s="44"/>
      <c r="G34" s="13"/>
      <c r="H34" s="14"/>
      <c r="I34" s="15"/>
      <c r="J34" s="35">
        <v>0</v>
      </c>
      <c r="K34" s="37"/>
      <c r="L34" s="228">
        <f>AVERAGE(J34:J36)</f>
        <v>0</v>
      </c>
      <c r="M34" s="16"/>
      <c r="N34" s="17"/>
      <c r="O34" s="22"/>
      <c r="P34" s="19"/>
      <c r="Q34" s="28"/>
      <c r="R34" s="21"/>
      <c r="S34" s="17"/>
      <c r="T34" s="22"/>
    </row>
    <row r="35" spans="1:20" ht="28.4" customHeight="1" x14ac:dyDescent="0.35">
      <c r="A35" s="224"/>
      <c r="B35" s="226"/>
      <c r="C35" s="135"/>
      <c r="D35" s="227"/>
      <c r="E35" s="31" t="s">
        <v>34</v>
      </c>
      <c r="F35" s="5"/>
      <c r="G35" s="1"/>
      <c r="H35" s="2"/>
      <c r="I35" s="3"/>
      <c r="J35" s="36">
        <v>0</v>
      </c>
      <c r="K35" s="51"/>
      <c r="L35" s="229"/>
      <c r="M35" s="4"/>
      <c r="N35" s="45"/>
      <c r="O35" s="24"/>
      <c r="P35" s="20"/>
      <c r="Q35" s="29"/>
      <c r="R35" s="23"/>
      <c r="S35" s="45"/>
      <c r="T35" s="24"/>
    </row>
    <row r="36" spans="1:20" ht="28.4" customHeight="1" x14ac:dyDescent="0.35">
      <c r="A36" s="224"/>
      <c r="B36" s="226"/>
      <c r="C36" s="135"/>
      <c r="D36" s="227"/>
      <c r="E36" s="31" t="s">
        <v>35</v>
      </c>
      <c r="F36" s="5"/>
      <c r="G36" s="1"/>
      <c r="H36" s="2"/>
      <c r="I36" s="3"/>
      <c r="J36" s="36">
        <v>0</v>
      </c>
      <c r="K36" s="51"/>
      <c r="L36" s="229"/>
      <c r="M36" s="4"/>
      <c r="N36" s="45"/>
      <c r="O36" s="24"/>
      <c r="P36" s="20"/>
      <c r="Q36" s="29"/>
      <c r="R36" s="23"/>
      <c r="S36" s="45"/>
      <c r="T36" s="24"/>
    </row>
    <row r="37" spans="1:20" ht="28.4" customHeight="1" x14ac:dyDescent="0.35">
      <c r="A37" s="223">
        <v>10</v>
      </c>
      <c r="B37" s="225"/>
      <c r="C37" s="134" t="s">
        <v>44</v>
      </c>
      <c r="D37" s="225"/>
      <c r="E37" s="30" t="s">
        <v>33</v>
      </c>
      <c r="F37" s="44"/>
      <c r="G37" s="13"/>
      <c r="H37" s="14"/>
      <c r="I37" s="15"/>
      <c r="J37" s="35">
        <v>0</v>
      </c>
      <c r="K37" s="37"/>
      <c r="L37" s="228">
        <f>AVERAGE(J37:J39)</f>
        <v>0</v>
      </c>
      <c r="M37" s="16"/>
      <c r="N37" s="17"/>
      <c r="O37" s="22"/>
      <c r="P37" s="19"/>
      <c r="Q37" s="28"/>
      <c r="R37" s="21"/>
      <c r="S37" s="17"/>
      <c r="T37" s="22"/>
    </row>
    <row r="38" spans="1:20" ht="28.4" customHeight="1" x14ac:dyDescent="0.35">
      <c r="A38" s="224"/>
      <c r="B38" s="226"/>
      <c r="C38" s="135"/>
      <c r="D38" s="227"/>
      <c r="E38" s="31" t="s">
        <v>34</v>
      </c>
      <c r="F38" s="5"/>
      <c r="G38" s="1"/>
      <c r="H38" s="2"/>
      <c r="I38" s="3"/>
      <c r="J38" s="36">
        <v>0</v>
      </c>
      <c r="K38" s="51"/>
      <c r="L38" s="229"/>
      <c r="M38" s="4"/>
      <c r="N38" s="45"/>
      <c r="O38" s="24"/>
      <c r="P38" s="20"/>
      <c r="Q38" s="29"/>
      <c r="R38" s="23"/>
      <c r="S38" s="45"/>
      <c r="T38" s="24"/>
    </row>
    <row r="39" spans="1:20" ht="28.4" customHeight="1" x14ac:dyDescent="0.35">
      <c r="A39" s="224"/>
      <c r="B39" s="226"/>
      <c r="C39" s="135"/>
      <c r="D39" s="227"/>
      <c r="E39" s="31" t="s">
        <v>35</v>
      </c>
      <c r="F39" s="5"/>
      <c r="G39" s="1"/>
      <c r="H39" s="2"/>
      <c r="I39" s="3"/>
      <c r="J39" s="36">
        <v>0</v>
      </c>
      <c r="K39" s="51"/>
      <c r="L39" s="229"/>
      <c r="M39" s="4"/>
      <c r="N39" s="45"/>
      <c r="O39" s="24"/>
      <c r="P39" s="20"/>
      <c r="Q39" s="29"/>
      <c r="R39" s="23"/>
      <c r="S39" s="45"/>
      <c r="T39" s="24"/>
    </row>
    <row r="40" spans="1:20" ht="28.4" customHeight="1" x14ac:dyDescent="0.35">
      <c r="A40" s="230">
        <v>11</v>
      </c>
      <c r="B40" s="225"/>
      <c r="C40" s="134" t="s">
        <v>45</v>
      </c>
      <c r="D40" s="225"/>
      <c r="E40" s="30" t="s">
        <v>33</v>
      </c>
      <c r="F40" s="44"/>
      <c r="G40" s="13"/>
      <c r="H40" s="14"/>
      <c r="I40" s="15"/>
      <c r="J40" s="35">
        <v>0</v>
      </c>
      <c r="K40" s="37"/>
      <c r="L40" s="228">
        <f>AVERAGE(J40:J42)</f>
        <v>0</v>
      </c>
      <c r="M40" s="16"/>
      <c r="N40" s="17"/>
      <c r="O40" s="22"/>
      <c r="P40" s="19"/>
      <c r="Q40" s="28"/>
      <c r="R40" s="21"/>
      <c r="S40" s="17"/>
      <c r="T40" s="22"/>
    </row>
    <row r="41" spans="1:20" ht="28.4" customHeight="1" x14ac:dyDescent="0.35">
      <c r="A41" s="231"/>
      <c r="B41" s="226"/>
      <c r="C41" s="135"/>
      <c r="D41" s="227"/>
      <c r="E41" s="31" t="s">
        <v>34</v>
      </c>
      <c r="F41" s="5"/>
      <c r="G41" s="1"/>
      <c r="H41" s="2"/>
      <c r="I41" s="3"/>
      <c r="J41" s="36">
        <v>0</v>
      </c>
      <c r="K41" s="51"/>
      <c r="L41" s="229"/>
      <c r="M41" s="4"/>
      <c r="N41" s="45"/>
      <c r="O41" s="24"/>
      <c r="P41" s="20"/>
      <c r="Q41" s="29"/>
      <c r="R41" s="23"/>
      <c r="S41" s="45"/>
      <c r="T41" s="24"/>
    </row>
    <row r="42" spans="1:20" ht="28.4" customHeight="1" x14ac:dyDescent="0.35">
      <c r="A42" s="231"/>
      <c r="B42" s="226"/>
      <c r="C42" s="135"/>
      <c r="D42" s="227"/>
      <c r="E42" s="31" t="s">
        <v>35</v>
      </c>
      <c r="F42" s="5"/>
      <c r="G42" s="1"/>
      <c r="H42" s="2"/>
      <c r="I42" s="3"/>
      <c r="J42" s="36">
        <v>0</v>
      </c>
      <c r="K42" s="51"/>
      <c r="L42" s="229"/>
      <c r="M42" s="4"/>
      <c r="N42" s="45"/>
      <c r="O42" s="24"/>
      <c r="P42" s="20"/>
      <c r="Q42" s="29"/>
      <c r="R42" s="23"/>
      <c r="S42" s="45"/>
      <c r="T42" s="24"/>
    </row>
    <row r="43" spans="1:20" ht="28.4" customHeight="1" x14ac:dyDescent="0.35">
      <c r="A43" s="223">
        <v>12</v>
      </c>
      <c r="B43" s="225"/>
      <c r="C43" s="134" t="s">
        <v>46</v>
      </c>
      <c r="D43" s="225"/>
      <c r="E43" s="30" t="s">
        <v>33</v>
      </c>
      <c r="F43" s="44"/>
      <c r="G43" s="13"/>
      <c r="H43" s="14"/>
      <c r="I43" s="15"/>
      <c r="J43" s="35">
        <v>0</v>
      </c>
      <c r="K43" s="37"/>
      <c r="L43" s="228">
        <f>AVERAGE(J43:J45)</f>
        <v>0</v>
      </c>
      <c r="M43" s="16"/>
      <c r="N43" s="17"/>
      <c r="O43" s="22"/>
      <c r="P43" s="19"/>
      <c r="Q43" s="28"/>
      <c r="R43" s="21"/>
      <c r="S43" s="17"/>
      <c r="T43" s="22"/>
    </row>
    <row r="44" spans="1:20" ht="28.4" customHeight="1" x14ac:dyDescent="0.35">
      <c r="A44" s="224"/>
      <c r="B44" s="226"/>
      <c r="C44" s="135"/>
      <c r="D44" s="227"/>
      <c r="E44" s="31" t="s">
        <v>34</v>
      </c>
      <c r="F44" s="5"/>
      <c r="G44" s="1"/>
      <c r="H44" s="2"/>
      <c r="I44" s="3"/>
      <c r="J44" s="36">
        <v>0</v>
      </c>
      <c r="K44" s="51"/>
      <c r="L44" s="229"/>
      <c r="M44" s="4"/>
      <c r="N44" s="45"/>
      <c r="O44" s="24"/>
      <c r="P44" s="20"/>
      <c r="Q44" s="29"/>
      <c r="R44" s="23"/>
      <c r="S44" s="45"/>
      <c r="T44" s="24"/>
    </row>
    <row r="45" spans="1:20" ht="28.4" customHeight="1" x14ac:dyDescent="0.35">
      <c r="A45" s="224"/>
      <c r="B45" s="226"/>
      <c r="C45" s="135"/>
      <c r="D45" s="227"/>
      <c r="E45" s="31" t="s">
        <v>35</v>
      </c>
      <c r="F45" s="5"/>
      <c r="G45" s="1"/>
      <c r="H45" s="2"/>
      <c r="I45" s="3"/>
      <c r="J45" s="36">
        <v>0</v>
      </c>
      <c r="K45" s="51"/>
      <c r="L45" s="229"/>
      <c r="M45" s="4"/>
      <c r="N45" s="45"/>
      <c r="O45" s="24"/>
      <c r="P45" s="20"/>
      <c r="Q45" s="29"/>
      <c r="R45" s="23"/>
      <c r="S45" s="45"/>
      <c r="T45" s="24"/>
    </row>
    <row r="46" spans="1:20" ht="28.4" customHeight="1" x14ac:dyDescent="0.35">
      <c r="A46" s="223">
        <v>13</v>
      </c>
      <c r="B46" s="225"/>
      <c r="C46" s="134" t="s">
        <v>47</v>
      </c>
      <c r="D46" s="225"/>
      <c r="E46" s="30" t="s">
        <v>33</v>
      </c>
      <c r="F46" s="44"/>
      <c r="G46" s="13"/>
      <c r="H46" s="14"/>
      <c r="I46" s="15"/>
      <c r="J46" s="35">
        <v>0</v>
      </c>
      <c r="K46" s="37"/>
      <c r="L46" s="228">
        <f>AVERAGE(J46:J48)</f>
        <v>0</v>
      </c>
      <c r="M46" s="16"/>
      <c r="N46" s="17"/>
      <c r="O46" s="22"/>
      <c r="P46" s="19"/>
      <c r="Q46" s="28"/>
      <c r="R46" s="21"/>
      <c r="S46" s="17"/>
      <c r="T46" s="22"/>
    </row>
    <row r="47" spans="1:20" ht="28.4" customHeight="1" x14ac:dyDescent="0.35">
      <c r="A47" s="224"/>
      <c r="B47" s="226"/>
      <c r="C47" s="135"/>
      <c r="D47" s="227"/>
      <c r="E47" s="31" t="s">
        <v>34</v>
      </c>
      <c r="F47" s="5"/>
      <c r="G47" s="1"/>
      <c r="H47" s="2"/>
      <c r="I47" s="3"/>
      <c r="J47" s="36">
        <v>0</v>
      </c>
      <c r="K47" s="51"/>
      <c r="L47" s="229"/>
      <c r="M47" s="4"/>
      <c r="N47" s="45"/>
      <c r="O47" s="24"/>
      <c r="P47" s="20"/>
      <c r="Q47" s="29"/>
      <c r="R47" s="23"/>
      <c r="S47" s="45"/>
      <c r="T47" s="24"/>
    </row>
    <row r="48" spans="1:20" ht="28.4" customHeight="1" x14ac:dyDescent="0.35">
      <c r="A48" s="224"/>
      <c r="B48" s="226"/>
      <c r="C48" s="135"/>
      <c r="D48" s="227"/>
      <c r="E48" s="31" t="s">
        <v>35</v>
      </c>
      <c r="F48" s="5"/>
      <c r="G48" s="1"/>
      <c r="H48" s="2"/>
      <c r="I48" s="3"/>
      <c r="J48" s="36">
        <v>0</v>
      </c>
      <c r="K48" s="51"/>
      <c r="L48" s="229"/>
      <c r="M48" s="4"/>
      <c r="N48" s="45"/>
      <c r="O48" s="24"/>
      <c r="P48" s="20"/>
      <c r="Q48" s="29"/>
      <c r="R48" s="23"/>
      <c r="S48" s="45"/>
      <c r="T48" s="24"/>
    </row>
    <row r="49" spans="1:20" ht="28.4" customHeight="1" x14ac:dyDescent="0.35">
      <c r="A49" s="223">
        <v>14</v>
      </c>
      <c r="B49" s="225"/>
      <c r="C49" s="134" t="s">
        <v>48</v>
      </c>
      <c r="D49" s="225"/>
      <c r="E49" s="30" t="s">
        <v>33</v>
      </c>
      <c r="F49" s="44"/>
      <c r="G49" s="13"/>
      <c r="H49" s="14"/>
      <c r="I49" s="15"/>
      <c r="J49" s="35">
        <v>0</v>
      </c>
      <c r="K49" s="37"/>
      <c r="L49" s="228">
        <f>AVERAGE(J49:J52)</f>
        <v>0</v>
      </c>
      <c r="M49" s="16"/>
      <c r="N49" s="17"/>
      <c r="O49" s="22"/>
      <c r="P49" s="19"/>
      <c r="Q49" s="28"/>
      <c r="R49" s="21"/>
      <c r="S49" s="17"/>
      <c r="T49" s="22"/>
    </row>
    <row r="50" spans="1:20" ht="28.4" customHeight="1" x14ac:dyDescent="0.35">
      <c r="A50" s="223"/>
      <c r="B50" s="225"/>
      <c r="C50" s="134"/>
      <c r="D50" s="225"/>
      <c r="E50" s="30"/>
      <c r="F50" s="44"/>
      <c r="G50" s="13"/>
      <c r="H50" s="14"/>
      <c r="I50" s="15"/>
      <c r="J50" s="35"/>
      <c r="K50" s="37"/>
      <c r="L50" s="228"/>
      <c r="M50" s="16"/>
      <c r="N50" s="17"/>
      <c r="O50" s="22"/>
      <c r="P50" s="19"/>
      <c r="Q50" s="28"/>
      <c r="R50" s="21"/>
      <c r="S50" s="17"/>
      <c r="T50" s="22"/>
    </row>
    <row r="51" spans="1:20" ht="28.4" customHeight="1" x14ac:dyDescent="0.35">
      <c r="A51" s="224"/>
      <c r="B51" s="226"/>
      <c r="C51" s="135"/>
      <c r="D51" s="227"/>
      <c r="E51" s="31" t="s">
        <v>34</v>
      </c>
      <c r="F51" s="5"/>
      <c r="G51" s="1"/>
      <c r="H51" s="2"/>
      <c r="I51" s="3"/>
      <c r="J51" s="36">
        <v>0</v>
      </c>
      <c r="K51" s="51"/>
      <c r="L51" s="229"/>
      <c r="M51" s="4"/>
      <c r="N51" s="45"/>
      <c r="O51" s="24"/>
      <c r="P51" s="20"/>
      <c r="Q51" s="29"/>
      <c r="R51" s="23"/>
      <c r="S51" s="45"/>
      <c r="T51" s="24"/>
    </row>
    <row r="52" spans="1:20" ht="28.4" customHeight="1" x14ac:dyDescent="0.35">
      <c r="A52" s="224"/>
      <c r="B52" s="226"/>
      <c r="C52" s="135"/>
      <c r="D52" s="227"/>
      <c r="E52" s="31" t="s">
        <v>35</v>
      </c>
      <c r="F52" s="5"/>
      <c r="G52" s="1"/>
      <c r="H52" s="2"/>
      <c r="I52" s="3"/>
      <c r="J52" s="36">
        <v>0</v>
      </c>
      <c r="K52" s="51"/>
      <c r="L52" s="229"/>
      <c r="M52" s="4"/>
      <c r="N52" s="45"/>
      <c r="O52" s="24"/>
      <c r="P52" s="20"/>
      <c r="Q52" s="29"/>
      <c r="R52" s="23"/>
      <c r="S52" s="45"/>
      <c r="T52" s="24"/>
    </row>
    <row r="53" spans="1:20" ht="28.4" customHeight="1" x14ac:dyDescent="0.35">
      <c r="A53" s="223">
        <v>15</v>
      </c>
      <c r="B53" s="225"/>
      <c r="C53" s="134" t="s">
        <v>49</v>
      </c>
      <c r="D53" s="225"/>
      <c r="E53" s="30" t="s">
        <v>33</v>
      </c>
      <c r="F53" s="44"/>
      <c r="G53" s="13"/>
      <c r="H53" s="14"/>
      <c r="I53" s="15"/>
      <c r="J53" s="35">
        <v>0</v>
      </c>
      <c r="K53" s="37"/>
      <c r="L53" s="228">
        <f>AVERAGE(J53:J55)</f>
        <v>0</v>
      </c>
      <c r="M53" s="16"/>
      <c r="N53" s="17"/>
      <c r="O53" s="22"/>
      <c r="P53" s="19"/>
      <c r="Q53" s="28"/>
      <c r="R53" s="21"/>
      <c r="S53" s="17"/>
      <c r="T53" s="22"/>
    </row>
    <row r="54" spans="1:20" ht="28.4" customHeight="1" x14ac:dyDescent="0.35">
      <c r="A54" s="224"/>
      <c r="B54" s="226"/>
      <c r="C54" s="135"/>
      <c r="D54" s="227"/>
      <c r="E54" s="31" t="s">
        <v>34</v>
      </c>
      <c r="F54" s="5"/>
      <c r="G54" s="1"/>
      <c r="H54" s="2"/>
      <c r="I54" s="3"/>
      <c r="J54" s="36">
        <v>0</v>
      </c>
      <c r="K54" s="51"/>
      <c r="L54" s="229"/>
      <c r="M54" s="4"/>
      <c r="N54" s="45"/>
      <c r="O54" s="24"/>
      <c r="P54" s="20"/>
      <c r="Q54" s="29"/>
      <c r="R54" s="23"/>
      <c r="S54" s="45"/>
      <c r="T54" s="24"/>
    </row>
    <row r="55" spans="1:20" ht="28.4" customHeight="1" x14ac:dyDescent="0.35">
      <c r="A55" s="224"/>
      <c r="B55" s="226"/>
      <c r="C55" s="135"/>
      <c r="D55" s="227"/>
      <c r="E55" s="31" t="s">
        <v>35</v>
      </c>
      <c r="F55" s="5"/>
      <c r="G55" s="1"/>
      <c r="H55" s="2"/>
      <c r="I55" s="3"/>
      <c r="J55" s="36">
        <v>0</v>
      </c>
      <c r="K55" s="51"/>
      <c r="L55" s="229"/>
      <c r="M55" s="4"/>
      <c r="N55" s="45"/>
      <c r="O55" s="24"/>
      <c r="P55" s="20"/>
      <c r="Q55" s="29"/>
      <c r="R55" s="23"/>
      <c r="S55" s="45"/>
      <c r="T55" s="24"/>
    </row>
    <row r="56" spans="1:20" ht="28.4" customHeight="1" x14ac:dyDescent="0.35">
      <c r="A56" s="223">
        <v>16</v>
      </c>
      <c r="B56" s="225"/>
      <c r="C56" s="134" t="s">
        <v>50</v>
      </c>
      <c r="D56" s="225"/>
      <c r="E56" s="30" t="s">
        <v>33</v>
      </c>
      <c r="F56" s="44"/>
      <c r="G56" s="13"/>
      <c r="H56" s="14"/>
      <c r="I56" s="15"/>
      <c r="J56" s="35">
        <v>0</v>
      </c>
      <c r="K56" s="37"/>
      <c r="L56" s="228">
        <f>AVERAGE(J56:J58)</f>
        <v>0</v>
      </c>
      <c r="M56" s="16"/>
      <c r="N56" s="17"/>
      <c r="O56" s="22"/>
      <c r="P56" s="19"/>
      <c r="Q56" s="28"/>
      <c r="R56" s="21"/>
      <c r="S56" s="17"/>
      <c r="T56" s="22"/>
    </row>
    <row r="57" spans="1:20" ht="28.4" customHeight="1" x14ac:dyDescent="0.35">
      <c r="A57" s="224"/>
      <c r="B57" s="226"/>
      <c r="C57" s="135"/>
      <c r="D57" s="227"/>
      <c r="E57" s="31" t="s">
        <v>34</v>
      </c>
      <c r="F57" s="5"/>
      <c r="G57" s="1"/>
      <c r="H57" s="2"/>
      <c r="I57" s="3"/>
      <c r="J57" s="36">
        <v>0</v>
      </c>
      <c r="K57" s="51"/>
      <c r="L57" s="229"/>
      <c r="M57" s="4"/>
      <c r="N57" s="45"/>
      <c r="O57" s="24"/>
      <c r="P57" s="20"/>
      <c r="Q57" s="29"/>
      <c r="R57" s="23"/>
      <c r="S57" s="45"/>
      <c r="T57" s="24"/>
    </row>
    <row r="58" spans="1:20" ht="28.4" customHeight="1" x14ac:dyDescent="0.35">
      <c r="A58" s="224"/>
      <c r="B58" s="226"/>
      <c r="C58" s="135"/>
      <c r="D58" s="227"/>
      <c r="E58" s="31" t="s">
        <v>35</v>
      </c>
      <c r="F58" s="5"/>
      <c r="G58" s="1"/>
      <c r="H58" s="2"/>
      <c r="I58" s="3"/>
      <c r="J58" s="36">
        <v>0</v>
      </c>
      <c r="K58" s="51"/>
      <c r="L58" s="229"/>
      <c r="M58" s="4"/>
      <c r="N58" s="45"/>
      <c r="O58" s="24"/>
      <c r="P58" s="20"/>
      <c r="Q58" s="29"/>
      <c r="R58" s="23"/>
      <c r="S58" s="45"/>
      <c r="T58" s="24"/>
    </row>
    <row r="59" spans="1:20" ht="28.4" customHeight="1" x14ac:dyDescent="0.35">
      <c r="A59" s="223">
        <v>17</v>
      </c>
      <c r="B59" s="225"/>
      <c r="C59" s="134" t="s">
        <v>51</v>
      </c>
      <c r="D59" s="225"/>
      <c r="E59" s="30" t="s">
        <v>33</v>
      </c>
      <c r="F59" s="44"/>
      <c r="G59" s="13"/>
      <c r="H59" s="14"/>
      <c r="I59" s="15"/>
      <c r="J59" s="35">
        <v>0</v>
      </c>
      <c r="K59" s="37"/>
      <c r="L59" s="228">
        <f>AVERAGE(J59:J61)</f>
        <v>0</v>
      </c>
      <c r="M59" s="16"/>
      <c r="N59" s="17"/>
      <c r="O59" s="22"/>
      <c r="P59" s="19"/>
      <c r="Q59" s="28"/>
      <c r="R59" s="21"/>
      <c r="S59" s="17"/>
      <c r="T59" s="22"/>
    </row>
    <row r="60" spans="1:20" ht="28.4" customHeight="1" x14ac:dyDescent="0.35">
      <c r="A60" s="224"/>
      <c r="B60" s="226"/>
      <c r="C60" s="135"/>
      <c r="D60" s="227"/>
      <c r="E60" s="31" t="s">
        <v>34</v>
      </c>
      <c r="F60" s="5"/>
      <c r="G60" s="1"/>
      <c r="H60" s="2"/>
      <c r="I60" s="3"/>
      <c r="J60" s="36">
        <v>0</v>
      </c>
      <c r="K60" s="51"/>
      <c r="L60" s="229"/>
      <c r="M60" s="4"/>
      <c r="N60" s="45"/>
      <c r="O60" s="24"/>
      <c r="P60" s="20"/>
      <c r="Q60" s="29"/>
      <c r="R60" s="23"/>
      <c r="S60" s="45"/>
      <c r="T60" s="24"/>
    </row>
    <row r="61" spans="1:20" ht="28.4" customHeight="1" x14ac:dyDescent="0.35">
      <c r="A61" s="224"/>
      <c r="B61" s="226"/>
      <c r="C61" s="135"/>
      <c r="D61" s="227"/>
      <c r="E61" s="31" t="s">
        <v>35</v>
      </c>
      <c r="F61" s="5"/>
      <c r="G61" s="1"/>
      <c r="H61" s="2"/>
      <c r="I61" s="3"/>
      <c r="J61" s="36">
        <v>0</v>
      </c>
      <c r="K61" s="51"/>
      <c r="L61" s="229"/>
      <c r="M61" s="4"/>
      <c r="N61" s="45"/>
      <c r="O61" s="24"/>
      <c r="P61" s="20"/>
      <c r="Q61" s="29"/>
      <c r="R61" s="23"/>
      <c r="S61" s="45"/>
      <c r="T61" s="24"/>
    </row>
    <row r="62" spans="1:20" ht="28.4" customHeight="1" x14ac:dyDescent="0.35">
      <c r="A62" s="223">
        <v>18</v>
      </c>
      <c r="B62" s="225"/>
      <c r="C62" s="134" t="s">
        <v>52</v>
      </c>
      <c r="D62" s="225"/>
      <c r="E62" s="30" t="s">
        <v>33</v>
      </c>
      <c r="F62" s="44"/>
      <c r="G62" s="13"/>
      <c r="H62" s="14"/>
      <c r="I62" s="15"/>
      <c r="J62" s="35">
        <v>0</v>
      </c>
      <c r="K62" s="37"/>
      <c r="L62" s="228">
        <f>AVERAGE(J62:J64)</f>
        <v>0.16666666666666666</v>
      </c>
      <c r="M62" s="16"/>
      <c r="N62" s="17"/>
      <c r="O62" s="22"/>
      <c r="P62" s="19"/>
      <c r="Q62" s="28"/>
      <c r="R62" s="21"/>
      <c r="S62" s="17"/>
      <c r="T62" s="22"/>
    </row>
    <row r="63" spans="1:20" ht="28.4" customHeight="1" x14ac:dyDescent="0.35">
      <c r="A63" s="224"/>
      <c r="B63" s="226"/>
      <c r="C63" s="135"/>
      <c r="D63" s="227"/>
      <c r="E63" s="31" t="s">
        <v>34</v>
      </c>
      <c r="F63" s="5"/>
      <c r="G63" s="1"/>
      <c r="H63" s="2"/>
      <c r="I63" s="3"/>
      <c r="J63" s="36">
        <v>0.5</v>
      </c>
      <c r="K63" s="51"/>
      <c r="L63" s="229"/>
      <c r="M63" s="4"/>
      <c r="N63" s="45"/>
      <c r="O63" s="24"/>
      <c r="P63" s="20"/>
      <c r="Q63" s="29"/>
      <c r="R63" s="23"/>
      <c r="S63" s="45"/>
      <c r="T63" s="24"/>
    </row>
    <row r="64" spans="1:20" ht="28.4" customHeight="1" x14ac:dyDescent="0.35">
      <c r="A64" s="224"/>
      <c r="B64" s="226"/>
      <c r="C64" s="135"/>
      <c r="D64" s="227"/>
      <c r="E64" s="31" t="s">
        <v>35</v>
      </c>
      <c r="F64" s="5"/>
      <c r="G64" s="1"/>
      <c r="H64" s="2"/>
      <c r="I64" s="3"/>
      <c r="J64" s="36">
        <v>0</v>
      </c>
      <c r="K64" s="51"/>
      <c r="L64" s="229"/>
      <c r="M64" s="4"/>
      <c r="N64" s="45"/>
      <c r="O64" s="24"/>
      <c r="P64" s="20"/>
      <c r="Q64" s="29"/>
      <c r="R64" s="23"/>
      <c r="S64" s="45"/>
      <c r="T64" s="24"/>
    </row>
    <row r="65" spans="1:20" ht="30" customHeight="1" x14ac:dyDescent="0.35">
      <c r="A65" s="217" t="s">
        <v>53</v>
      </c>
      <c r="B65" s="217"/>
      <c r="C65" s="217"/>
      <c r="D65" s="217"/>
      <c r="E65" s="6" t="s">
        <v>54</v>
      </c>
      <c r="F65" s="7">
        <f>L9</f>
        <v>1</v>
      </c>
      <c r="G65" s="8"/>
      <c r="H65" s="8"/>
      <c r="I65" s="8"/>
      <c r="J65" s="33"/>
      <c r="K65" s="8"/>
      <c r="L65" s="8"/>
      <c r="M65" s="8"/>
      <c r="N65" s="8"/>
      <c r="O65" s="8"/>
      <c r="P65" s="8"/>
      <c r="Q65" s="8"/>
      <c r="R65" s="9"/>
      <c r="S65" s="9"/>
      <c r="T65" s="9"/>
    </row>
    <row r="66" spans="1:20" x14ac:dyDescent="0.35">
      <c r="A66" s="43"/>
      <c r="B66" s="43"/>
      <c r="C66" s="10"/>
      <c r="D66" s="10"/>
      <c r="E66" s="6" t="s">
        <v>55</v>
      </c>
      <c r="F66" s="7">
        <f>L13</f>
        <v>0</v>
      </c>
      <c r="G66" s="8"/>
      <c r="H66" s="8"/>
      <c r="I66" s="8"/>
      <c r="J66" s="33"/>
      <c r="K66" s="8"/>
      <c r="L66" s="8"/>
      <c r="M66" s="8"/>
      <c r="N66" s="8"/>
      <c r="O66" s="8"/>
      <c r="P66" s="8"/>
      <c r="Q66" s="8"/>
      <c r="R66" s="9"/>
      <c r="S66" s="9"/>
      <c r="T66" s="9"/>
    </row>
    <row r="67" spans="1:20" x14ac:dyDescent="0.35">
      <c r="A67" s="43"/>
      <c r="B67" s="43"/>
      <c r="C67" s="10"/>
      <c r="D67" s="10"/>
      <c r="E67" s="6" t="s">
        <v>56</v>
      </c>
      <c r="F67" s="7">
        <f>L16</f>
        <v>0</v>
      </c>
      <c r="G67" s="8"/>
      <c r="H67" s="8"/>
      <c r="I67" s="8"/>
      <c r="J67" s="33"/>
      <c r="K67" s="8"/>
      <c r="L67" s="8"/>
      <c r="M67" s="8"/>
      <c r="N67" s="8"/>
      <c r="O67" s="8"/>
      <c r="P67" s="8"/>
      <c r="Q67" s="8"/>
      <c r="R67" s="9"/>
      <c r="S67" s="9"/>
      <c r="T67" s="9"/>
    </row>
    <row r="68" spans="1:20" x14ac:dyDescent="0.35">
      <c r="A68" s="43"/>
      <c r="B68" s="43"/>
      <c r="C68" s="10"/>
      <c r="D68" s="10"/>
      <c r="E68" s="6" t="s">
        <v>57</v>
      </c>
      <c r="F68" s="7">
        <f>L19</f>
        <v>0</v>
      </c>
      <c r="G68" s="8"/>
      <c r="H68" s="8"/>
      <c r="I68" s="8"/>
      <c r="J68" s="33"/>
      <c r="K68" s="8"/>
      <c r="L68" s="8"/>
      <c r="M68" s="8"/>
      <c r="N68" s="8"/>
      <c r="O68" s="8"/>
      <c r="P68" s="8"/>
      <c r="Q68" s="8"/>
      <c r="R68" s="9"/>
      <c r="S68" s="9"/>
      <c r="T68" s="9"/>
    </row>
    <row r="69" spans="1:20" x14ac:dyDescent="0.35">
      <c r="A69" s="43"/>
      <c r="B69" s="43"/>
      <c r="C69" s="10"/>
      <c r="D69" s="10"/>
      <c r="E69" s="6" t="s">
        <v>58</v>
      </c>
      <c r="F69" s="7">
        <f>L22</f>
        <v>0</v>
      </c>
      <c r="G69" s="8"/>
      <c r="H69" s="8"/>
      <c r="I69" s="8"/>
      <c r="J69" s="33"/>
      <c r="K69" s="8"/>
      <c r="L69" s="8"/>
      <c r="M69" s="8"/>
      <c r="N69" s="8"/>
      <c r="O69" s="8"/>
      <c r="P69" s="8"/>
      <c r="Q69" s="8"/>
      <c r="R69" s="9"/>
      <c r="S69" s="9"/>
      <c r="T69" s="9"/>
    </row>
    <row r="70" spans="1:20" x14ac:dyDescent="0.35">
      <c r="A70" s="43"/>
      <c r="B70" s="43"/>
      <c r="C70" s="10"/>
      <c r="D70" s="10"/>
      <c r="E70" s="6" t="s">
        <v>59</v>
      </c>
      <c r="F70" s="7">
        <f>L25</f>
        <v>0</v>
      </c>
      <c r="G70" s="8"/>
      <c r="H70" s="8"/>
      <c r="I70" s="8"/>
      <c r="J70" s="33"/>
      <c r="K70" s="8"/>
      <c r="L70" s="8"/>
      <c r="M70" s="8"/>
      <c r="N70" s="8"/>
      <c r="O70" s="8"/>
      <c r="P70" s="8"/>
      <c r="Q70" s="8"/>
      <c r="R70" s="9"/>
      <c r="S70" s="9"/>
      <c r="T70" s="9"/>
    </row>
    <row r="71" spans="1:20" x14ac:dyDescent="0.35">
      <c r="A71" s="43"/>
      <c r="B71" s="43"/>
      <c r="C71" s="10"/>
      <c r="D71" s="10"/>
      <c r="E71" s="6" t="s">
        <v>60</v>
      </c>
      <c r="F71" s="7">
        <f>L28</f>
        <v>0</v>
      </c>
      <c r="G71" s="8"/>
      <c r="H71" s="8"/>
      <c r="I71" s="8"/>
      <c r="J71" s="33"/>
      <c r="K71" s="8"/>
      <c r="L71" s="8"/>
      <c r="M71" s="8"/>
      <c r="N71" s="8"/>
      <c r="O71" s="8"/>
      <c r="P71" s="8"/>
      <c r="Q71" s="8"/>
      <c r="R71" s="9"/>
      <c r="S71" s="9"/>
      <c r="T71" s="9"/>
    </row>
    <row r="72" spans="1:20" x14ac:dyDescent="0.35">
      <c r="A72" s="43"/>
      <c r="B72" s="43"/>
      <c r="C72" s="10"/>
      <c r="D72" s="10"/>
      <c r="E72" s="6" t="s">
        <v>61</v>
      </c>
      <c r="F72" s="7">
        <f>L31</f>
        <v>0</v>
      </c>
      <c r="G72" s="8"/>
      <c r="H72" s="8"/>
      <c r="I72" s="8"/>
      <c r="J72" s="33"/>
      <c r="K72" s="8"/>
      <c r="L72" s="8"/>
      <c r="M72" s="8"/>
      <c r="N72" s="8"/>
      <c r="O72" s="8"/>
      <c r="P72" s="8"/>
      <c r="Q72" s="8"/>
      <c r="R72" s="9"/>
      <c r="S72" s="9"/>
      <c r="T72" s="9"/>
    </row>
    <row r="73" spans="1:20" x14ac:dyDescent="0.35">
      <c r="A73" s="43"/>
      <c r="B73" s="43"/>
      <c r="C73" s="10"/>
      <c r="D73" s="10"/>
      <c r="E73" s="6" t="s">
        <v>62</v>
      </c>
      <c r="F73" s="7">
        <f>L34</f>
        <v>0</v>
      </c>
      <c r="G73" s="8"/>
      <c r="H73" s="8"/>
      <c r="I73" s="8"/>
      <c r="J73" s="33"/>
      <c r="K73" s="8"/>
      <c r="L73" s="8"/>
      <c r="M73" s="8"/>
      <c r="N73" s="8"/>
      <c r="O73" s="8"/>
      <c r="P73" s="8"/>
      <c r="Q73" s="8"/>
      <c r="R73" s="9"/>
      <c r="S73" s="9"/>
      <c r="T73" s="9"/>
    </row>
    <row r="74" spans="1:20" x14ac:dyDescent="0.35">
      <c r="A74" s="43"/>
      <c r="B74" s="43"/>
      <c r="C74" s="10"/>
      <c r="D74" s="10"/>
      <c r="E74" s="6" t="s">
        <v>63</v>
      </c>
      <c r="F74" s="7">
        <f>L37</f>
        <v>0</v>
      </c>
      <c r="G74" s="8"/>
      <c r="H74" s="8"/>
      <c r="I74" s="8"/>
      <c r="J74" s="33"/>
      <c r="K74" s="8"/>
      <c r="L74" s="8"/>
      <c r="M74" s="8"/>
      <c r="N74" s="8"/>
      <c r="O74" s="8"/>
      <c r="P74" s="8"/>
      <c r="Q74" s="8"/>
      <c r="R74" s="9"/>
      <c r="S74" s="9"/>
      <c r="T74" s="9"/>
    </row>
    <row r="75" spans="1:20" x14ac:dyDescent="0.35">
      <c r="A75" s="43"/>
      <c r="B75" s="43"/>
      <c r="C75" s="10"/>
      <c r="D75" s="10"/>
      <c r="E75" s="6" t="s">
        <v>64</v>
      </c>
      <c r="F75" s="7">
        <f>L40</f>
        <v>0</v>
      </c>
      <c r="G75" s="8"/>
      <c r="H75" s="8"/>
      <c r="I75" s="8"/>
      <c r="J75" s="33"/>
      <c r="K75" s="8"/>
      <c r="L75" s="8"/>
      <c r="M75" s="8"/>
      <c r="N75" s="8"/>
      <c r="O75" s="8"/>
      <c r="P75" s="8"/>
      <c r="Q75" s="8"/>
      <c r="R75" s="9"/>
      <c r="S75" s="9"/>
      <c r="T75" s="9"/>
    </row>
    <row r="76" spans="1:20" x14ac:dyDescent="0.35">
      <c r="A76" s="43"/>
      <c r="B76" s="43"/>
      <c r="C76" s="10"/>
      <c r="D76" s="10"/>
      <c r="E76" s="6" t="s">
        <v>65</v>
      </c>
      <c r="F76" s="7">
        <f>L43</f>
        <v>0</v>
      </c>
      <c r="G76" s="8"/>
      <c r="H76" s="8"/>
      <c r="I76" s="8"/>
      <c r="J76" s="33"/>
      <c r="K76" s="8"/>
      <c r="L76" s="8"/>
      <c r="M76" s="8"/>
      <c r="N76" s="8"/>
      <c r="O76" s="8"/>
      <c r="P76" s="8"/>
      <c r="Q76" s="8"/>
      <c r="R76" s="9"/>
      <c r="S76" s="9"/>
      <c r="T76" s="9"/>
    </row>
    <row r="77" spans="1:20" x14ac:dyDescent="0.35">
      <c r="A77" s="43"/>
      <c r="B77" s="43"/>
      <c r="C77" s="10"/>
      <c r="D77" s="10"/>
      <c r="E77" s="6" t="s">
        <v>66</v>
      </c>
      <c r="F77" s="7">
        <f>L46</f>
        <v>0</v>
      </c>
      <c r="G77" s="8"/>
      <c r="H77" s="8"/>
      <c r="I77" s="8"/>
      <c r="J77" s="33"/>
      <c r="K77" s="8"/>
      <c r="L77" s="8"/>
      <c r="M77" s="8"/>
      <c r="N77" s="8"/>
      <c r="O77" s="8"/>
      <c r="P77" s="8"/>
      <c r="Q77" s="8"/>
      <c r="R77" s="9"/>
      <c r="S77" s="9"/>
      <c r="T77" s="9"/>
    </row>
    <row r="78" spans="1:20" x14ac:dyDescent="0.35">
      <c r="A78" s="43"/>
      <c r="B78" s="43"/>
      <c r="C78" s="10"/>
      <c r="D78" s="10"/>
      <c r="E78" s="6" t="s">
        <v>67</v>
      </c>
      <c r="F78" s="7">
        <f>L49</f>
        <v>0</v>
      </c>
      <c r="G78" s="8"/>
      <c r="H78" s="8"/>
      <c r="I78" s="8"/>
      <c r="J78" s="33"/>
      <c r="K78" s="8"/>
      <c r="L78" s="8"/>
      <c r="M78" s="8"/>
      <c r="N78" s="8"/>
      <c r="O78" s="8"/>
      <c r="P78" s="8"/>
      <c r="Q78" s="8"/>
      <c r="R78" s="9"/>
      <c r="S78" s="9"/>
      <c r="T78" s="9"/>
    </row>
    <row r="79" spans="1:20" x14ac:dyDescent="0.35">
      <c r="A79" s="43"/>
      <c r="B79" s="43"/>
      <c r="C79" s="10"/>
      <c r="D79" s="10"/>
      <c r="E79" s="6" t="s">
        <v>68</v>
      </c>
      <c r="F79" s="7">
        <f>L53</f>
        <v>0</v>
      </c>
      <c r="G79" s="8"/>
      <c r="H79" s="8"/>
      <c r="I79" s="8"/>
      <c r="J79" s="33"/>
      <c r="K79" s="8"/>
      <c r="L79" s="8"/>
      <c r="M79" s="8"/>
      <c r="N79" s="8"/>
      <c r="O79" s="8"/>
      <c r="P79" s="8"/>
      <c r="Q79" s="8"/>
      <c r="R79" s="9"/>
      <c r="S79" s="9"/>
      <c r="T79" s="9"/>
    </row>
    <row r="80" spans="1:20" x14ac:dyDescent="0.35">
      <c r="A80" s="43"/>
      <c r="B80" s="43"/>
      <c r="C80" s="10"/>
      <c r="D80" s="10"/>
      <c r="E80" s="6" t="s">
        <v>69</v>
      </c>
      <c r="F80" s="7">
        <f>L56</f>
        <v>0</v>
      </c>
      <c r="G80" s="8"/>
      <c r="H80" s="8"/>
      <c r="I80" s="8"/>
      <c r="J80" s="33"/>
      <c r="K80" s="8"/>
      <c r="L80" s="8"/>
      <c r="M80" s="8"/>
      <c r="N80" s="8"/>
      <c r="O80" s="8"/>
      <c r="P80" s="8"/>
      <c r="Q80" s="8"/>
      <c r="R80" s="9"/>
      <c r="S80" s="9"/>
      <c r="T80" s="9"/>
    </row>
    <row r="81" spans="1:20" x14ac:dyDescent="0.35">
      <c r="A81" s="43"/>
      <c r="B81" s="43"/>
      <c r="C81" s="10"/>
      <c r="D81" s="10"/>
      <c r="E81" s="6" t="s">
        <v>70</v>
      </c>
      <c r="F81" s="7">
        <f>L59</f>
        <v>0</v>
      </c>
      <c r="G81" s="8"/>
      <c r="H81" s="8"/>
      <c r="I81" s="8"/>
      <c r="J81" s="33"/>
      <c r="K81" s="8"/>
      <c r="L81" s="8"/>
      <c r="M81" s="8"/>
      <c r="N81" s="8"/>
      <c r="O81" s="8"/>
      <c r="P81" s="8"/>
      <c r="Q81" s="8"/>
      <c r="R81" s="9"/>
      <c r="S81" s="9"/>
      <c r="T81" s="9"/>
    </row>
    <row r="82" spans="1:20" x14ac:dyDescent="0.35">
      <c r="A82" s="43"/>
      <c r="B82" s="43"/>
      <c r="C82" s="10"/>
      <c r="D82" s="10"/>
      <c r="E82" s="6" t="s">
        <v>71</v>
      </c>
      <c r="F82" s="7">
        <f>L62</f>
        <v>0.16666666666666666</v>
      </c>
      <c r="G82" s="8"/>
      <c r="H82" s="8"/>
      <c r="I82" s="8"/>
      <c r="J82" s="33"/>
      <c r="K82" s="8"/>
      <c r="L82" s="8"/>
      <c r="M82" s="8"/>
      <c r="N82" s="8"/>
      <c r="O82" s="8"/>
      <c r="P82" s="8"/>
      <c r="Q82" s="8"/>
      <c r="R82" s="9"/>
      <c r="S82" s="9"/>
      <c r="T82" s="9"/>
    </row>
    <row r="83" spans="1:20" x14ac:dyDescent="0.35">
      <c r="A83" s="43"/>
      <c r="B83" s="43"/>
      <c r="C83" s="10"/>
      <c r="D83" s="10"/>
      <c r="E83" s="11"/>
      <c r="F83" s="12"/>
      <c r="G83" s="8"/>
      <c r="H83" s="8"/>
      <c r="I83" s="8"/>
      <c r="J83" s="33"/>
      <c r="K83" s="8"/>
      <c r="L83" s="8"/>
      <c r="M83" s="8"/>
      <c r="N83" s="8"/>
      <c r="O83" s="8"/>
      <c r="P83" s="8"/>
      <c r="Q83" s="8"/>
      <c r="R83" s="9"/>
      <c r="S83" s="9"/>
      <c r="T83" s="9"/>
    </row>
    <row r="84" spans="1:20" x14ac:dyDescent="0.35">
      <c r="A84" s="218" t="s">
        <v>72</v>
      </c>
      <c r="B84" s="218"/>
      <c r="C84" s="218"/>
      <c r="D84" s="218"/>
      <c r="E84" s="38">
        <f>AVERAGE(F65:F82)</f>
        <v>6.4814814814814825E-2</v>
      </c>
      <c r="F84" s="11" t="s">
        <v>73</v>
      </c>
      <c r="G84" s="8"/>
      <c r="H84" s="8"/>
      <c r="I84" s="8"/>
      <c r="J84" s="33"/>
      <c r="K84" s="8"/>
      <c r="L84" s="8"/>
      <c r="M84" s="8"/>
      <c r="N84" s="8"/>
      <c r="O84" s="8"/>
      <c r="P84" s="8"/>
      <c r="Q84" s="8"/>
      <c r="R84" s="9"/>
      <c r="S84" s="9"/>
      <c r="T84" s="9"/>
    </row>
  </sheetData>
  <mergeCells count="126">
    <mergeCell ref="A3:B3"/>
    <mergeCell ref="C3:I3"/>
    <mergeCell ref="J3:K3"/>
    <mergeCell ref="L3:T3"/>
    <mergeCell ref="A4:B4"/>
    <mergeCell ref="A5:B5"/>
    <mergeCell ref="A1:B1"/>
    <mergeCell ref="C1:I1"/>
    <mergeCell ref="K1:T1"/>
    <mergeCell ref="A2:B2"/>
    <mergeCell ref="C2:I2"/>
    <mergeCell ref="J2:K2"/>
    <mergeCell ref="L2:T2"/>
    <mergeCell ref="A6:O6"/>
    <mergeCell ref="P6:Q6"/>
    <mergeCell ref="R6:T6"/>
    <mergeCell ref="A7:A8"/>
    <mergeCell ref="B7:B8"/>
    <mergeCell ref="C7:C8"/>
    <mergeCell ref="D7:D8"/>
    <mergeCell ref="E7:E8"/>
    <mergeCell ref="F7:F8"/>
    <mergeCell ref="G7:H7"/>
    <mergeCell ref="O7:O8"/>
    <mergeCell ref="P7:P8"/>
    <mergeCell ref="Q7:Q8"/>
    <mergeCell ref="R7:R8"/>
    <mergeCell ref="S7:S8"/>
    <mergeCell ref="T7:T8"/>
    <mergeCell ref="I7:I8"/>
    <mergeCell ref="J7:J8"/>
    <mergeCell ref="K7:K8"/>
    <mergeCell ref="L7:L8"/>
    <mergeCell ref="M7:M8"/>
    <mergeCell ref="N7:N8"/>
    <mergeCell ref="L13:L15"/>
    <mergeCell ref="A16:A18"/>
    <mergeCell ref="B16:B18"/>
    <mergeCell ref="C16:C18"/>
    <mergeCell ref="D16:D18"/>
    <mergeCell ref="L16:L18"/>
    <mergeCell ref="A9:A12"/>
    <mergeCell ref="B9:B12"/>
    <mergeCell ref="C9:C12"/>
    <mergeCell ref="D9:D12"/>
    <mergeCell ref="A13:A15"/>
    <mergeCell ref="B13:B15"/>
    <mergeCell ref="C13:C15"/>
    <mergeCell ref="D13:D15"/>
    <mergeCell ref="A19:A21"/>
    <mergeCell ref="B19:B21"/>
    <mergeCell ref="C19:C21"/>
    <mergeCell ref="D19:D21"/>
    <mergeCell ref="L19:L21"/>
    <mergeCell ref="A22:A24"/>
    <mergeCell ref="B22:B24"/>
    <mergeCell ref="C22:C24"/>
    <mergeCell ref="D22:D24"/>
    <mergeCell ref="L22:L24"/>
    <mergeCell ref="A25:A27"/>
    <mergeCell ref="B25:B27"/>
    <mergeCell ref="C25:C27"/>
    <mergeCell ref="D25:D27"/>
    <mergeCell ref="L25:L27"/>
    <mergeCell ref="A28:A30"/>
    <mergeCell ref="B28:B30"/>
    <mergeCell ref="C28:C30"/>
    <mergeCell ref="D28:D30"/>
    <mergeCell ref="L28:L30"/>
    <mergeCell ref="A31:A33"/>
    <mergeCell ref="B31:B33"/>
    <mergeCell ref="C31:C33"/>
    <mergeCell ref="D31:D33"/>
    <mergeCell ref="L31:L33"/>
    <mergeCell ref="A34:A36"/>
    <mergeCell ref="B34:B36"/>
    <mergeCell ref="C34:C36"/>
    <mergeCell ref="D34:D36"/>
    <mergeCell ref="L34:L36"/>
    <mergeCell ref="A37:A39"/>
    <mergeCell ref="B37:B39"/>
    <mergeCell ref="C37:C39"/>
    <mergeCell ref="D37:D39"/>
    <mergeCell ref="L37:L39"/>
    <mergeCell ref="A40:A42"/>
    <mergeCell ref="B40:B42"/>
    <mergeCell ref="C40:C42"/>
    <mergeCell ref="D40:D42"/>
    <mergeCell ref="L40:L42"/>
    <mergeCell ref="A43:A45"/>
    <mergeCell ref="B43:B45"/>
    <mergeCell ref="C43:C45"/>
    <mergeCell ref="D43:D45"/>
    <mergeCell ref="L43:L45"/>
    <mergeCell ref="A46:A48"/>
    <mergeCell ref="B46:B48"/>
    <mergeCell ref="C46:C48"/>
    <mergeCell ref="D46:D48"/>
    <mergeCell ref="L46:L48"/>
    <mergeCell ref="A49:A52"/>
    <mergeCell ref="B49:B52"/>
    <mergeCell ref="C49:C52"/>
    <mergeCell ref="D49:D52"/>
    <mergeCell ref="L49:L52"/>
    <mergeCell ref="A53:A55"/>
    <mergeCell ref="B53:B55"/>
    <mergeCell ref="C53:C55"/>
    <mergeCell ref="D53:D55"/>
    <mergeCell ref="L53:L55"/>
    <mergeCell ref="A84:D84"/>
    <mergeCell ref="A62:A64"/>
    <mergeCell ref="B62:B64"/>
    <mergeCell ref="C62:C64"/>
    <mergeCell ref="D62:D64"/>
    <mergeCell ref="L62:L64"/>
    <mergeCell ref="A65:D65"/>
    <mergeCell ref="A56:A58"/>
    <mergeCell ref="B56:B58"/>
    <mergeCell ref="C56:C58"/>
    <mergeCell ref="D56:D58"/>
    <mergeCell ref="L56:L58"/>
    <mergeCell ref="A59:A61"/>
    <mergeCell ref="B59:B61"/>
    <mergeCell ref="C59:C61"/>
    <mergeCell ref="D59:D61"/>
    <mergeCell ref="L59:L61"/>
  </mergeCells>
  <dataValidations count="5">
    <dataValidation type="whole" allowBlank="1" showInputMessage="1" showErrorMessage="1" promptTitle="Validación" prompt="El porcentaje no debe exceder el 100%" sqref="J9:J64">
      <formula1>0</formula1>
      <formula2>100</formula2>
    </dataValidation>
    <dataValidation allowBlank="1" showInputMessage="1" showErrorMessage="1" promptTitle="Validación" prompt="El porcentaje no debe exceder el 100%" sqref="L9:L12"/>
    <dataValidation operator="greaterThanOrEqual" allowBlank="1" showInputMessage="1" showErrorMessage="1" sqref="E9:E64"/>
    <dataValidation type="date" allowBlank="1" showInputMessage="1" showErrorMessage="1" promptTitle="Validación" prompt="formato DD/MM/AA" sqref="G9:H64">
      <formula1>36526</formula1>
      <formula2>44177</formula2>
    </dataValidation>
    <dataValidation type="date" operator="greaterThanOrEqual" allowBlank="1" showInputMessage="1" showErrorMessage="1" sqref="E65:E69">
      <formula1>41426</formula1>
    </dataValidation>
  </dataValidations>
  <pageMargins left="0.70866141732283472" right="0.70866141732283472" top="0.74803149606299213" bottom="0.74803149606299213"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Hoja2</vt:lpstr>
      <vt:lpstr>Hoja1 (2)</vt:lpstr>
      <vt:lpstr>'Hoja1 (2)'!Títulos_a_imprimir</vt:lpstr>
      <vt:lpstr>PMA!Títulos_a_imprimir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pc</cp:lastModifiedBy>
  <cp:revision/>
  <cp:lastPrinted>2017-12-26T22:04:13Z</cp:lastPrinted>
  <dcterms:created xsi:type="dcterms:W3CDTF">2016-07-06T19:37:36Z</dcterms:created>
  <dcterms:modified xsi:type="dcterms:W3CDTF">2018-04-23T16:22:48Z</dcterms:modified>
</cp:coreProperties>
</file>