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D:\ANAM\CI GESTION 2022\Informe Estado del SCI\EV CI CORTE DIC2022\INFORME A 31 DIC 2022 EV INDEP ESTADO CONTROL INTERNO\"/>
    </mc:Choice>
  </mc:AlternateContent>
  <xr:revisionPtr revIDLastSave="0" documentId="8_{9BF8FF35-8638-4650-B823-A5C8BA4C47BB}" xr6:coauthVersionLast="47" xr6:coauthVersionMax="47" xr10:uidLastSave="{00000000-0000-0000-0000-000000000000}"/>
  <bookViews>
    <workbookView xWindow="-120" yWindow="-120" windowWidth="29040" windowHeight="15840" xr2:uid="{9A57320D-7D45-4141-A5B0-21CA0E3A11D3}"/>
  </bookViews>
  <sheets>
    <sheet name="Conclusiones" sheetId="2" r:id="rId1"/>
    <sheet name="Hoja1"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 i="2" l="1"/>
  <c r="E25" i="2"/>
  <c r="G25" i="2"/>
  <c r="O25" i="2" s="1"/>
  <c r="E27" i="2"/>
  <c r="G27" i="2"/>
  <c r="O27" i="2"/>
  <c r="E29" i="2"/>
  <c r="G29" i="2"/>
  <c r="O29" i="2" s="1"/>
  <c r="E31" i="2"/>
  <c r="G31" i="2"/>
  <c r="O31" i="2"/>
  <c r="E33" i="2"/>
  <c r="G33" i="2"/>
  <c r="O33" i="2" s="1"/>
</calcChain>
</file>

<file path=xl/sharedStrings.xml><?xml version="1.0" encoding="utf-8"?>
<sst xmlns="http://schemas.openxmlformats.org/spreadsheetml/2006/main" count="37" uniqueCount="36">
  <si>
    <t>Nombre de la Entidad:</t>
  </si>
  <si>
    <t>ALCALDIA DE SAN JOSE DE CUCUTA</t>
  </si>
  <si>
    <t>Periodo Evaluado:</t>
  </si>
  <si>
    <t>DE  JULIO A DIEMBRE DE 2022</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</si>
  <si>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</si>
  <si>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</si>
  <si>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</si>
  <si>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</si>
  <si>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
La Alcaldía San José de Cúcuta,  avanza en  la implementación del Modelo Integrado de Planeación y de Gestión  MIPG,   llevando a cabo acciones de mejora con base en los resultados del Índice de Desempeño Institucional 2021,la traves de la ejecución  de un Plan de acción para el logro de la mejora continua; con el acompañamiento  y asesoría de la Función Pública  se ha trabajado con los líderes de los subprocesos.  Actualmente se está ejecutando el Plan de Desarrollo “Cúcuta 2050, Estrategia de Todos”, La Alta Dirección viene cumpliendo con el debido proceso administrativo, lidera el proceso de monitoreo de los planes de acción y de gestión. Así mismo la entidad se encuentra  liderando el proceso de Rediseño Institucional,  se viene trabajando con todos los líderes  de los procesos,  mejorando  en la actualización de los procesos y procedimientos,  actualizando todo lo relacionado  con los indicadores de gestión,  mapas de riesgos, procesos de información y comunicación al interior y exterior de la entidad. 
A causa del aislamiento obligatorio ordenado por el Gobierno Nacional,  debido a la Pandemia  del COVID-19 conllevó  a implementar y actualizar sistemas de información más robustos en cuanto a tecnología   buscando medios alternativos  para mejorar la atención a los usuarios,  se modernizaron los procesos actualizando  los trámites en línea y atención al ciudadano en la recepción virtual de PQRSDF.   La entidad mediante la Resolución N°0179 del 01 de junio de 2022, adoptó el procedimiento que  reglamenta el tramite interno de PQRSDF en la Alcaldia de San José de Cúcuta, lo cual fortalece  la atención al ciudadano y el funcionamiento de los componentes. Se cuenta  con el manual de administración del riesgo el cual contiene la politica de administracion del riesgo y se adoptaron mediante Decreto N°0145 la conformación de lineas de defensa al interior de la Alcaldía de San José de Cúcuta, se modifica  mediante Resolución 0637de 2022  la Resolución 0224 de 2018 por la cual se creo el Comite iInstitucional de Gestión y Desempeño. Se realizan auditorías internas de seguimiento y control  a los procesos,  se generaron recomendaciones a las diferentes dependencias y se suscribieron  planes de mejoramiento por procesos,  para subsanar las falencias encontradas y lograr la  mejora continua.
</t>
  </si>
  <si>
    <t>¿Es efectivo el sistema de control interno para los objetivos evaluados? (Si/No) (Justifique su respuesta):</t>
  </si>
  <si>
    <t>Si</t>
  </si>
  <si>
    <t>El Sistema de Control Interno es efectivo conforme los objetivos evaluados, dado que  en el marco de la implementación del Modelo Integrado de Planeación y Gestión se cuenta con los lineamientos definidos y documentados en la implementaciòn del Modelo Estandar de Control Interno - MECI , realizando actividades en pro del mejoramiento continuo de los componentes ambiente de control,  evaluaciòn de riesgos, actividades de control, informaciòn y comunicaciòn y   monitoreo, realizandose a traves de la oficina de control interno de gestiòn el seguimiento y evaluaciòn independiente mediante la ejecuciòn del plan anual de auditorìa de la vigencia, evaluando la gestiòn del riesgo y generando observaciones y recomendaciones, permitiendo la prevención de la materializaciòn del riesgo en concordancia con el manual de administraciòn del riesgo adoptado por el Municipio de San Jose de Cùcuta.</t>
  </si>
  <si>
    <t>La entidad cuenta dentro de su Sistema de Control Interno, con una institucionalidad (Líneas de defensa)  que le permita la toma de decisiones frente al control (Si/No) (Justifique su respuesta):</t>
  </si>
  <si>
    <t>Conforme al proceso de implementación del Modelo Integrado de Planeación y Gestión la Alcaldia de San José de Cúcuta avanza en las  politicas del modelo con el acompañamiento de los lideres territoriales del Departamento Administrativo de la Función Publica, en este sentido se han desarrollado espacios de capacitación correspondiente a la conformación de las lineas de defensa adoptadas en este nuevo modelo, para su aplicación en el Municipio, las cuales se encuentran institucionalizadas mediante Decreto N°0145 del 28 de abril de 2021, de igual forma la alta dirección mediante el Comite Institucional de Coordinación de Control Interno presentó y aprobó la politica de administración del riesgo durante la vigencia 2021, dadas las recomendaciones de la oficina de control interno de gestión. El sistema de control interno opera en nivel de las funciones asignadas según el nivel directivo en cada una de sus dependencias realizando seguimiento, monitoreo y control al cumplimiento de la normatividad vigente. De igual forma dada la disposición de la entidad a la mejora continua y el avance en la implementación del modelo estudió los resultados del indice de desempeño institucional arrojados en el FURAG vigencia 2021 del cual se elaboraron planes de acción conforme a las recomendaciones brindadas por la función pública. Con la Resolución 0637 de 2022, se actualizó  la resolucion 0224 de 2018 por la cual se creo el Comite Institucional de Gestión y Desempeño de la Alcaldía del municipio de San Jóse de Cúcuta, definiendo los Roles de las Politicas de MIPG, responsables, equipos tecnicos, funciones, lider  operativo y seguimiento.</t>
  </si>
  <si>
    <t>Componente</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</si>
  <si>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</si>
  <si>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</si>
  <si>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</si>
  <si>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</si>
  <si>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</si>
  <si>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Ambiente de control</t>
  </si>
  <si>
    <t>Evaluación de riesgos</t>
  </si>
  <si>
    <t xml:space="preserve">Dentro de las fortalezas de la Alcaldía de San José de Cúcuta, en el marco de la implementación del Modelo Integrado de Planeación y Gestión en este componente se cuenta con los mapas de riesgos de corrupcion y de gestión por dependencias los cuales se han ceñido a las indicaciones dadas por la función publica en su identificación, valoración y control mediante las guias de administración del riesgo y se realizan los respectivos seguimientos y monitoreos a los controles de los mismos, ademas que dentro del desarrollo del proceso auditor se evaluan los riesgos de corrupción, gestion. La alta dirección cuenta con la politica de administración del riesgo actualizada, con el apoyo de Planeación en el marco del comité institucional de Coordinación de Control Interno, lo que significo un grado de avance en el componente. La entidad cuenta con el mapa operacional por procesos donde se definen  por macroprocesos los objetivos estrategicos, misionales, de apoyo y de evaluacion y control, la entidad cuenta con la foprmulacion de los plames institucvionasles y estrategicos articulados con el plan de acciòn y se realizan seguimientos, desde la oficina de control interno de gestión, se realizan seguimientos  al plan anticorrupcion y de atenciòn al ciudadano, así mismo se realiza seguimiento a los cambios en los procedimientos existentes acompañando recomendaciones para evitar la materialización de los riesgos con  la valoración a los controles existentes.
Las Debilidades observadas en este componente se basan en que algunos subprocesos no cuentan con los mapas de Riesgos  de Gestión y de Corrupción actualizados, asi mismo no realizan el reporte de la materialización de los riesgos establecidos  y su revisión incluyendo nuevos controles para prevenir la materialización de los mismos, lo que con lleva a la suscripción  de planes de mejoramiento con entes de vigilancia y control. La Oficina de Control Interno de Gestión, a traves del seguimiento al Plan de accion de la vigencia 2022, encontró falencias en la construcción de  los indicadores en concordancia con las actividades planteadas. La oficna de control interno de gestion realizó  el informe de seguimiento al PAAC identificando falencias en los controles e indicadores de los riesgos. No se observó el monitoreo por parte de la alta dirección en relación de los riesgos aceptados y de la materialización de estos. 
            </t>
  </si>
  <si>
    <t>Actividades de control</t>
  </si>
  <si>
    <t>Dentro de las fortalezas de la Alcaldía de San José de Cúcuta. en el marco de la implementación del Modelo Integrado de Planeación y Gestión en este componente esta el acompañamiento  y Asesoría de la Función Pública,  se está liderando e implementando la actualización  de los procesos y procedimientos,  identificando los puntos de control para cada actividad . Dentro de las actividades de control se realizan y presentan los informes de Ley, la entidad cuenta con un sistema de radicación ORFEO  encargado de apoyar las comunicaciones internas y externas que permite mantener un archivo digital que respalda la recepción y seguimiento de las PQRSDF junto con el apoyo de la página web institucional y correos electrónicos institucionales dispuestos para su recepción. En el desarrollo del proceso de auditoria interna se realiza la evaluación de las caracterizaciones adoptadas como procesos de cada una de las dependencias y se generan las recomendaciones para su actualización entorno a la gestiión del riesgo para la suscripción del respectivo plan de mejoramiento.
La alta dirección lideró la actualización  y documentación de la politica de administración del riesgo con el apoyo de Planeación en el marco del comité institucional de Coordinación de Control Interno la cual fue aprobada en el segundo semestre del 2021 lo que significo un grado de avance en el componente.
Las Debilidades observadas en este componente se presentan en que algunas dependencias debido a la falta de personal para el desarrollo de las actividades de forma oportuna y eficaz dentro de la administración Municipal, por el l volumen de información que cada una de estas genera. Asi mismo no se esta realizando un optimo seguimiento a los proveedores de tecnologia como son las plataformas y programas utilizados en la administracion. Finalmente algunas dependencias no han actualizado sus procesos y procedimientos (caracterizaciones).</t>
  </si>
  <si>
    <t>Dentro de las fortalezas de la Alcaldía de San José de Cúcuta. en el marco de la implementación del Modelo Integrado de Planeación y Gestión en este componente esta el acompañamiento  y Asesoría de la Función Pública,  se está liderando e implementando la actualización  de los procesos y procedimientos,  identificando los puntos de control para cada actividad . Dentro de las actividades de control se realizan y presentan los informes de Ley, la entidad cuenta con un sistema de radicación ORFEO  encargado de apoyar las comunicaciones internas y externas que permite mantener un archivo digital que respalda la recepción y seguimiento de las PQRSDF junto con el apoyo de la página web institucional y correos electrónicos institucionales dispuestos para su recepción. En el desarrollo del proceso de auditoria interna se realiza la evaluación de las caracterizaciones adoptadas como procesos de cada una de las dependencias y se generan las recomendaciones para su actualización entorno a la gestiión del riesgo para la suscripción del respectivo plan de mejoramiento.
La alta dirección lideró la actualización  y documentación de la politica de administración del riesgo con el apoyo de Planeación en el marco del comité institucional de Coordinación de Control Interno la cual fue aprobada en el segundo semestre del 2021 lo que significo un grado de avance en el componente.
Las Debilidades observadas en este componente se presentan en que algunas dependencias debido a la falta de personal para el desarrollo de las actividades de forma oportuna y eficaz dentro de la administración Municipa, por el l volumen de información que cada una de estas genera. Asi mismo no se esta realizando un optimo seguimiento a los proveedores de tecnologia como son las plataformas y programas utilizados en la administracion. Finalmente algunas dependencias no han actualizado sus procesos y procedimientos (caracterizaciones) esperando los resultados del proceso que se lleva a cabo de rediseño institucional.</t>
  </si>
  <si>
    <t>Información y comunicación</t>
  </si>
  <si>
    <t xml:space="preserve">Monitoreo </t>
  </si>
  <si>
    <r>
      <rPr>
        <b/>
        <u/>
        <sz val="12"/>
        <color theme="0"/>
        <rFont val="Arial"/>
        <family val="2"/>
      </rPr>
      <t xml:space="preserve"> Estado actual:</t>
    </r>
    <r>
      <rPr>
        <b/>
        <sz val="12"/>
        <color theme="0"/>
        <rFont val="Arial"/>
        <family val="2"/>
      </rPr>
      <t xml:space="preserve"> Explicacion de las Debilidades y/o Fortalezas</t>
    </r>
  </si>
  <si>
    <r>
      <rPr>
        <sz val="12"/>
        <rFont val="Arial"/>
        <family val="2"/>
      </rPr>
      <t>Dentro de las fortalezas de la Alcaldía de San José de Cúcuta en el marco de la implementación del Modelo Integrado de Planeación y Gestión cuenta con la existencia del codigo de integridad adoptado mediante Decreto N°0527 del 28 de mayo de 2019, cuenta con el acompañamiento del Departamento Administrativo de la Función Pública mediante convenio firmado N°133/2020 en el cual se esta brindando asesoría y acompañamiento en la implementación de las politicas de gestión y desempeño, estan presentes los actos administrativos que soportan los mecanismos de prevención del uso de información que le permiten ejercer el control en los riesgos. De igual forma dentro de la entidad se realizan seguimientos y monitoreos al plan anticorrupción y de atención al Ciudadano junto con los mapas de riesgos de corrupción e informes de gestión presentados a la alta dirección  de forma trimestral. Existen documentados los Comites  Municipales adoptados mediante Resolución N°0224 del 26 de junio de 2018- Resolución N°0225 del 26 de junio de 2018- Resolución N°0226 del 26 de junio de 2018 - Resolución N°0227 del 26 de junio de 2018. Las lineas de defensa se encuentran institucionalizadas mediante Decreto N°0145 de 2021. La entidad cuenta con un Plan Anual de Auditorias vigencia 2022 aprobado por el Comité Institucional de Coordinación de Control Interno, lo que conlleva al fortalecimiento misional e institucional. Así mismo, como parte de la politica de integridad se ha avanzado en el componente de conflicto de intereses al cual se le hizó seguimiento y control. . Se realizó proceso de inducción y reinducción por parte de la Subsecretaria de Talento humano. Se socializó el Esquema de Lineas de defensa.</t>
    </r>
    <r>
      <rPr>
        <sz val="12"/>
        <color rgb="FFFF0000"/>
        <rFont val="Arial"/>
        <family val="2"/>
      </rPr>
      <t xml:space="preserve">
</t>
    </r>
    <r>
      <rPr>
        <sz val="12"/>
        <rFont val="Arial"/>
        <family val="2"/>
      </rPr>
      <t xml:space="preserve">Las Debilidades se basan en la  inexistencia de un canal de denuncia de las violaciones al código de integridad, en la falta de socializaión del Manual de Riesgos,  apesar de que la entidad  cuenta  con un Modelo Operacional por procesos  establecido y actualizado,  algunos procesos  no cuentan con los procedimientos actualizados,  presentan falencias  en  la utilización de formatos con su control de versión y fecha de actualización. No se evidencio la evaluación de la totalidad del plan estrategico de talento humano, se tiene documentado el procedimiento de ingreso de personal, sin embargo no se evidencia  resultados de la evaluación realizada en la vigencia 2022, no se evidenciaron actividades relacionadas con el retiro de personal y evaluación sobre el PIC 2022. Los informes financieros enviados a la alta dirección, no se acompañan de un adecuado análisis e interpretación, donde se analice e informe  la situación, resultados y tendencias en la gestión de la entidad, para que la información sirva para la toma de decisiones de la alta dirección.   </t>
    </r>
    <r>
      <rPr>
        <sz val="12"/>
        <color rgb="FFFF0000"/>
        <rFont val="Arial"/>
        <family val="2"/>
      </rPr>
      <t xml:space="preserve">                                                                                 </t>
    </r>
  </si>
  <si>
    <r>
      <rPr>
        <sz val="12"/>
        <rFont val="Arial"/>
        <family val="2"/>
      </rPr>
      <t>Dentro de las fortalezas de la Alcaldía de San José de Cúcuta, en el marco de la implementación del Modelo Integrado de Planeación y Gestión en este componente mediante el acompañamiento  y Asesoría de la Función Pública,  se está liderando e implementando la actualización  de los procesos y procedimientos,  se cuenta con la Resolución N°179 de 2022 que define la administración de las PQRSDF por medio de los diferentes canales de atención de  la administración.  El Departamento Administrativo de Planeación Municipal con el apoyo de la secretaria de desarrollo socioeconomico realizó el formato de caracterización de usuarios  orientados con la guia de caracterización y grupos de valor del DNP dirigidos a todas las dependencias del proceso misional con enfoque a la rendición de cuentas y servicio al ciudadano. La  comunicación con la alta dirección se ha dado a traves de la participación en los comites y mediante los canales de información digitales como correos electronicos institucionales y sistema documental ORFEO. La entidad cuenta con el levantamiento del inventario de los activos de información siguiendo los lineamientos del MINTIC.</t>
    </r>
    <r>
      <rPr>
        <sz val="12"/>
        <color rgb="FFFF0000"/>
        <rFont val="Arial"/>
        <family val="2"/>
      </rPr>
      <t xml:space="preserve"> 
</t>
    </r>
    <r>
      <rPr>
        <sz val="12"/>
        <rFont val="Arial"/>
        <family val="2"/>
      </rPr>
      <t xml:space="preserve">Las Debilidades observadas en este componente se presentan en que algunas dependencias se presenta el desconocimiento por la gestión de archivo e inadecuada organización del mismo.Se presentan falencias en la contestación oportuna de las PQRSDF por parte de algunas dependencias; se deben crear estrategias para evacuar las solicitudes existentes oportunamente. Las solicitudes y entregas  de información externa en algunos casos no se da de forma oportuna. Se presentan falencias en la articulación entre las diferentes dependencias cuando se requiere información externa. Se encuentra pendiente la tabulación de la informacion recolectada atraves de las encuestas de percepción con el fin de fortalecer la atencion al ciudadano. Algunas dependencias de la Administración Municipal  tienen sus procesos y procedimientos desactualizados,  lo que ocasiona demora en la efectividad de las actividades.   No existe un control y seguimiento adecuado a los canales externos de información de la entidad.          
  </t>
    </r>
  </si>
  <si>
    <r>
      <rPr>
        <sz val="12"/>
        <rFont val="Arial"/>
        <family val="2"/>
      </rPr>
      <t>Dentro de las fortalezas de la Alcaldía de San José de Cúcuta en el marco de la implementación del Modelo Integrado de Planeación y Gestión en este componente durante la vigencia 2022 el comité Institucional de Coordinación de Control Interno se reunió para la aprobación del Plan anual de Auditoria vigencia 2022 y socialización de los resultados de la evaluación independiente del Sistema de Control Interno realizada por la oficina de control interno de gestiòn  y la generación de alertas en la prevención del riesgo; se tiene la politica de administración del riesgo, de igual manera  se tiene la la aprobación del manual de administración del riesgo y evaluación de las auditorias pendientes de suscripción de planes de mejoramiento,  se comunican  las observaciones encontradas de acuerdo al monitoreo y seguimiento de los diferentes procesos  y se suscriben  acciones de mejora. Según el plan anual de auditorias aprobado por el comité institucional de coordinación de control interno, se realizaron durante la vigencia 2022 auditorias internas basadas en riesgos de igual manera informes de Ley y seguimientos que involucraron todas las dependencias. La entidad cuenta con el Decreto N° 502 del 15 de Mayo de 2019 por medio del cual se adopta el estatuto de Auditoria interna en el cual se establece el reporte a la alta dirección y al Comité Institucional de Coordinación de Control Interno de las deficiencias del control interno como resultado del monitoreo continuo. La entidad cuenta con la Resolución N°0179 del 01 de junio de 2022 por la cual se adopta el procedimiento que  reglamenta el tramite interno de PQRSDF en la Alcaldia de San José de Cúcuta. La oficina de Control Interno de Gestión en cumplimiento de su plan anual de auditoria presenta de forma semestral el informe de seguimiento a las PQRSDF.</t>
    </r>
    <r>
      <rPr>
        <sz val="12"/>
        <color rgb="FFFF0000"/>
        <rFont val="Arial"/>
        <family val="2"/>
      </rPr>
      <t xml:space="preserve">
</t>
    </r>
    <r>
      <rPr>
        <sz val="12"/>
        <rFont val="Arial"/>
        <family val="2"/>
      </rPr>
      <t xml:space="preserve">Producto de las auditorías internas la oficina de control interno de gestión, se dió a conocer a las secretarias auditadas, el informe final de auditoria con las recomendaciones pertinentes con el fin de subsanar las observaciones encontradas a traves de planes de mejoramiento. Con el acompañamiento del Departamento Administrativo de la Función Publica en el marco del convenio firmado N°133/2020, el Departamento Administrativo de Planeación Municipal se encuentra liderando el proceso del Sistema Integrado de Gestión, junto con el rediseño institucional y asesoria en la implementación de las politicas de gestión y Desempeño. De igual manera se dan actividades de asesoria y monitoreo continuo en la implementación de MIPG. El Municipio de San José de  Cúcuta considera las evaluaciones externas practicadas a traves de auditorias regulares por parte de los organos de control (Contraloria Municipal de Cúcuta - Contraloria General de la Republica)de  las cuales se producen los planes de mejoramiento que son de estricto cumplimiento según la normatividad vigente.
</t>
    </r>
    <r>
      <rPr>
        <sz val="12"/>
        <color rgb="FFFF0000"/>
        <rFont val="Arial"/>
        <family val="2"/>
      </rPr>
      <t xml:space="preserve">
</t>
    </r>
    <r>
      <rPr>
        <sz val="12"/>
        <rFont val="Arial"/>
        <family val="2"/>
      </rPr>
      <t>Las Debilidades observadas en este componente se presentan  falencias en la coordinación de la entrega de información completa y oportuna a los entes de vigilancia y control. Así mismo el cumplimiento de las acciones correctivas en los terminos establecidos en los planes de mejoramiento. Se observa debilidad en el monitoreo de los mapas de riesgo de corrupción por parte de los lideres de subproceso, para  detectar en el monitoreo la materialización de los riesgos y su reporte oportuno para la implementación de nuevos controles que mitiguen la ocurrencia del riesgo.</t>
    </r>
    <r>
      <rPr>
        <b/>
        <sz val="12"/>
        <rFont val="Arial"/>
        <family val="2"/>
      </rPr>
      <t xml:space="preserve">
</t>
    </r>
  </si>
  <si>
    <r>
      <t xml:space="preserve">Dentro de las fortalezas de la Alcaldía de San José de Cúcuta en el marco de la implementación del Modelo Integrado de Planeación y Gestión cuenta con la existencia del codigo de integridad adoptado mediante Decreto N°0527 del 28 de mayo de 2019, cuenta con el acompañamiento del Departamento Administrativo de la Función Pública mediante convenio firmado N°133/2020 en el cual se esta brindando asesoría y acompañamiento en la implementación de las politicas de gestión y desempeño, estan presentes los actos administrativos que soportan los mecanismos de prevención del uso de información que le permiten ejercer el control en los riesgos. De igual forma dentro de la entidad se realizan seguimientos y monitoreos al plan anticorrupción y de atención al Ciudadano junto con los mapas de riesgos de corrupción e informes de gestión presentados a la alta dirección  de forma trimestral. Existen documentados los Comites  Municipales adoptados mediante Resolución N°0224 del 26 de junio de 2018- Resolución N°0225 del 26 de junio de 2018- Resolución N°0226 del 26 de junio de 2018 - Resolución N°0227 del 26 de junio de 2018. Las lineas de defensa se encuentran institucionalizadas mediante Decreto N°0145 de 2021. La entidad cuenta con un Plan Anual de Auditorias vigencia 2022 aprobado por el Comité Institucional de Coordinación de Control Interno, lo que conlleva al fortalecimiento misional e institucional. Así mismo, como parte de la politica de integridad se ha avanzado en el componente de conflicto de intereses al cual se le hizó seguimiento y control. No se ha ejecutado el plan de Prepensionados según talleres planteados. Se realizó proceso de inducción y reinducción por parte de la Subsecretaria de Talento humano.
Las Debilidades se basan en la  inexistencia de un canal de denuncia de las violaciones al código de integridad, en la falta de socializaión del Manual de Riesgos y del Esquema de Lineas de defensa. Apesar de que la entidad  cuenta  con un Modelo Operacional por procesos  establecido y actualizado,  los subprocesos  no cuentan con los procesos y procedimientos actualizados,  presentan falencias  en  utilización de formatos obsoletos  y no establecen  los responsables de los procesos.                                                                                                     </t>
    </r>
    <r>
      <rPr>
        <b/>
        <sz val="12"/>
        <rFont val="Arial"/>
        <family val="2"/>
      </rPr>
      <t/>
    </r>
  </si>
  <si>
    <r>
      <rPr>
        <sz val="12"/>
        <rFont val="Arial"/>
        <family val="2"/>
      </rPr>
      <t xml:space="preserve">Dentro de las fortalezas de la Alcaldía de San José de Cúcuta, en el marco de la implementación del Modelo Integrado de Planeación y Gestión en este componente se cuenta con los mapas de riesgos de corrupcion y de gestión por dependencias los cuales se han ceñido a las indicaciones dadas por la función publica en su identificación, valoración y control mediante las guias de administración del riesgo y se realizan los respectivos seguimientos y monitoreos a los controles de los mismos, ademas que dentro del desarrollo del proceso auditor se evaluan los riesgos de corrupción, gestion; debido a la emergencia economica, social y ecologica. 
La alta dirección cuenta con la politica de administración del riesgo actualizada, con el apoyo de Planeación en el marco del comité institucional de Coordinación de Control Interno la cual fue aprobada en el segundo semestre del año 2021 lo que significo un grado de avance en el componente.
</t>
    </r>
    <r>
      <rPr>
        <sz val="12"/>
        <color theme="1"/>
        <rFont val="Arial"/>
        <family val="2"/>
      </rPr>
      <t xml:space="preserve">
</t>
    </r>
    <r>
      <rPr>
        <b/>
        <sz val="12"/>
        <color theme="1"/>
        <rFont val="Arial"/>
        <family val="2"/>
      </rPr>
      <t xml:space="preserve">
</t>
    </r>
    <r>
      <rPr>
        <sz val="12"/>
        <color theme="1"/>
        <rFont val="Arial"/>
        <family val="2"/>
      </rPr>
      <t xml:space="preserve">Las Debilidades observadas en este componente se basa en que algunos subprocesos no cuentan con los mapas de Riesgos  de Gestión y de Corrupción actualizados. La entidad  elaboró el Mapa de Riesgos del proceso Contractual covid-19 pero no se ha hecho seguimiento en el primer semestre de 2022.
            </t>
    </r>
  </si>
  <si>
    <r>
      <t xml:space="preserve">Dentro de las fortalezas de la Alcaldía de San José de Cúcuta, en el marco de la implementación del Modelo Integrado de Planeación y Gestión en este componente mediante el acompañamiento  y Asesoría de la Función Pública,  se está liderando e implementando la actualización  de los procesos y procedimientos,  se cuenta con la Resolución N°179 de 2022 que define la administración de las PQRSDF por medio de los diferentes canales de atención de  la administración.  El Departamento Administrativo de Planeación Municipal con el apoyo de la secretaria de desarrollo socioeconomico realizó el formato de caracterización de usuarios  orientados con la guia de caracterización y grupos de valor del DNP dirigidos a todas las dependencias del proceso misional con enfoque a la rendición de cuentas y servicio al ciudadano. La  comunicación con la alta dirección se ha dado a traves de la participación en los comites y mediante los canales de información digitales como correos electronicos institucionales y sistema documental ORFEO. Se avanza en la actualización dela gestion y clasificación de activos de información.
</t>
    </r>
    <r>
      <rPr>
        <sz val="12"/>
        <rFont val="Arial"/>
        <family val="2"/>
      </rPr>
      <t xml:space="preserve">Las Debilidades observadas en este componente se presentan en que algunas dependencias se presenta el desconocimiento por la gestión de archivo e inadecuada organización del mismo presentandose demoras en la busquedad de información. Se presentan demoras en la contestación de las PQRSDF por parte de algunas dependencias; debido al volumen de PQRSDF recibidas en algunas dependencias se deben crear estrategias para evacuar las solicitudes existentes oportunamente. Para el análisis frente a la evaluación de la percepción  del ciudadano , la entidad no cuenta con algun procedimiento o formato para medirla. Algunas dependencias de la Administración Municipal  tienen sus procesos y procedimientos desactualizados  en información y comunicación,  lo que ocasiona demora en la efectividad de las actividades.   No existe un control y seguimiento adecuado a los canales externos de información de la entidad.                       
</t>
    </r>
  </si>
  <si>
    <r>
      <t>Dentro de las fortalezas de la Alcaldía de San José de Cúcuta en el marco de la implementación del Modelo Integrado de Planeación y Gestión en este componente durante el primer semestre del 2022 el comité Institucional de Coordinación de Control Interno se reunió para la aprobación del Plan anual de Auditoria vigencia 2022 y se tiene la politica de administración del riesgo, de igual manera  se tiene la la aporbación del manual de administración del riesgo y evaluación de las auditorias pendientes de suscripción de planes de mejoramiento,  se comunican  las observaciones encontradas de acuerdo al monitoreo y seguimiento de los diferentes procesos  y se suscriben  acciones de mejora. Según el plan anual de auditorias aprobado por el comité institucional de coordinación de control interno, se realizaron durante este semestre auditorias internas basadas en riesgos de igual manera informes de Ley y seguimientos que involucraron todas las dependencias. La entidad cuenta con el Decreto N° 502 del 15 de Mayo de 2019 por medio del cual se adopta el estatuto de Auditoria interna en el cual se establece el reporte a la alta dirección y al Comité Institucional de Coordinación de Control Interno de las deficiencias del control interno como resultado del monitoreo continuo. La entidad cuenta con la Resolución N°0179 del 01 de junio de 2022 por la cual se adopta el procedimiento que  reglamenta el tramite interno de PQRSDF en la Alcaldia de San José de Cúcuta. La oficina de Control Interno de Gestión en cumplimiento de su plan anual de auditoria presenta de forma semestral el informe de seguimiento a las PQRSDF.
Producto de las auditorías internas la oficina de control interno de gestión informó a las secretarias auditadas el informe final de auditoria con las recomendaciones pertinentes con el fin de subsanar las observaciones encontradas a traves de planes de mejoramiento. Con el acompañamiento del Departamento Administrativo de la Función Publica en el marco del convenio firmado N°133/2020, el Departamento Administrativo de Planeación Municipal se encuentra liderando el proceso de gestión de calidad junto con el rediseño institucional y asesoria en la implementación de las politicas de gestión y Desempeño. 
De igual manera se dan actividades de asesoria y monitoreo continuo en la implementación de MIPG. El Municipio de San José de  Cúcuta considera las evaluaciones externas practicadas a traves de auditorias regulares por parte de los organos de control (Contraloria Municipal de Cúcuta - Contraloria General de la Republica)de  las cuales se producen los planes de mejoramiento que son de estricto cumplimiento según la normatividad vigente.
Las Debilidades observadas en este componente se encuentra que durante el primer semestre 2022, no se ha llevado al Comite Institucional de Coordinación de Control Interno, los resultados de las evaluaciones como son: las auditorias internas, seguimientos e informes de ley.  No se ha realizado el seguimiento al mapa de riesgos de corrupción de contratación en Covid-19.</t>
    </r>
    <r>
      <rPr>
        <b/>
        <sz val="12"/>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</si>
</sst>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6" x14ac:knownFonts="1">
    <font>
      <sz val="11"/>
      <color theme="1"/>
      <name val="Calibri"/>
      <family val="2"/>
      <scheme val="minor"/>
    </font>
    <font>
      <b/>
      <sz val="18"/>
      <color theme="0"/>
      <name val="Arial"/>
      <family val="2"/>
    </font>
    <font>
      <b/>
      <sz val="12"/>
      <name val="Arial"/>
      <family val="2"/>
    </font>
    <font>
      <b/>
      <sz val="10"/>
      <name val="Arial"/>
      <family val="2"/>
    </font>
    <font>
      <sz val="18"/>
      <color theme="1"/>
      <name val="Arial"/>
      <family val="2"/>
    </font>
    <font>
      <b/>
      <sz val="12"/>
      <color theme="0"/>
      <name val="Arial"/>
      <family val="2"/>
    </font>
    <font>
      <b/>
      <i/>
      <sz val="10"/>
      <name val="Arial"/>
      <family val="2"/>
    </font>
    <font>
      <b/>
      <i/>
      <sz val="10"/>
      <color theme="1"/>
      <name val="Arial"/>
      <family val="2"/>
    </font>
    <font>
      <b/>
      <sz val="20"/>
      <color theme="0"/>
      <name val="Arial Narrow"/>
      <family val="2"/>
    </font>
    <font>
      <sz val="11"/>
      <color theme="0"/>
      <name val="Arial Narrow"/>
      <family val="2"/>
    </font>
    <font>
      <sz val="25"/>
      <color theme="1"/>
      <name val="Arial"/>
      <family val="2"/>
    </font>
    <font>
      <sz val="11"/>
      <color theme="1"/>
      <name val="Arial Narrow"/>
      <family val="2"/>
    </font>
    <font>
      <sz val="10"/>
      <name val="Arial"/>
      <family val="2"/>
    </font>
    <font>
      <b/>
      <sz val="10"/>
      <color rgb="FFFF0000"/>
      <name val="Arial"/>
      <family val="2"/>
    </font>
    <font>
      <b/>
      <sz val="16"/>
      <color theme="1"/>
      <name val="Arial"/>
      <family val="2"/>
    </font>
    <font>
      <b/>
      <u/>
      <sz val="12"/>
      <color theme="0"/>
      <name val="Arial"/>
      <family val="2"/>
    </font>
    <font>
      <sz val="12"/>
      <color rgb="FFFF0000"/>
      <name val="Arial"/>
      <family val="2"/>
    </font>
    <font>
      <sz val="12"/>
      <name val="Arial"/>
      <family val="2"/>
    </font>
    <font>
      <sz val="10"/>
      <color rgb="FFFF0000"/>
      <name val="Arial"/>
      <family val="2"/>
    </font>
    <font>
      <b/>
      <sz val="12"/>
      <color rgb="FFFF0000"/>
      <name val="Arial"/>
      <family val="2"/>
    </font>
    <font>
      <b/>
      <sz val="20"/>
      <color theme="0"/>
      <name val="Arial"/>
      <family val="2"/>
    </font>
    <font>
      <sz val="12"/>
      <color theme="1"/>
      <name val="Arial"/>
      <family val="2"/>
    </font>
    <font>
      <b/>
      <sz val="12"/>
      <color theme="1"/>
      <name val="Arial"/>
      <family val="2"/>
    </font>
    <font>
      <sz val="20"/>
      <color rgb="FFFF0000"/>
      <name val="Arial"/>
      <family val="2"/>
    </font>
    <font>
      <b/>
      <sz val="10"/>
      <color theme="1"/>
      <name val="Arial"/>
      <family val="2"/>
    </font>
    <font>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00B050"/>
        <bgColor indexed="64"/>
      </patternFill>
    </fill>
  </fills>
  <borders count="39">
    <border>
      <left/>
      <right/>
      <top/>
      <bottom/>
      <diagonal/>
    </border>
    <border>
      <left style="thick">
        <color auto="1"/>
      </left>
      <right/>
      <top style="thick">
        <color auto="1"/>
      </top>
      <bottom/>
      <diagonal/>
    </border>
    <border>
      <left style="thick">
        <color auto="1"/>
      </left>
      <right/>
      <top/>
      <bottom/>
      <diagonal/>
    </border>
    <border>
      <left style="thick">
        <color auto="1"/>
      </left>
      <right/>
      <top/>
      <bottom style="thick">
        <color auto="1"/>
      </bottom>
      <diagonal/>
    </border>
    <border>
      <left/>
      <right/>
      <top style="thick">
        <color auto="1"/>
      </top>
      <bottom/>
      <diagonal/>
    </border>
    <border>
      <left style="thin">
        <color rgb="FF81829A"/>
      </left>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thin">
        <color indexed="64"/>
      </left>
      <right style="thin">
        <color indexed="64"/>
      </right>
      <top style="thin">
        <color indexed="64"/>
      </top>
      <bottom style="thin">
        <color indexed="64"/>
      </bottom>
      <diagonal/>
    </border>
    <border>
      <left/>
      <right/>
      <top/>
      <bottom style="thick">
        <color auto="1"/>
      </bottom>
      <diagonal/>
    </border>
    <border>
      <left/>
      <right/>
      <top style="thin">
        <color rgb="FF81829A"/>
      </top>
      <bottom style="thin">
        <color indexed="64"/>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rgb="FF81829A"/>
      </left>
      <right style="hair">
        <color rgb="FF81829A"/>
      </right>
      <top style="hair">
        <color rgb="FF81829A"/>
      </top>
      <bottom style="hair">
        <color rgb="FF81829A"/>
      </bottom>
      <diagonal/>
    </border>
    <border>
      <left style="thin">
        <color indexed="64"/>
      </left>
      <right/>
      <top style="thin">
        <color indexed="64"/>
      </top>
      <bottom style="thin">
        <color indexed="64"/>
      </bottom>
      <diagonal/>
    </border>
    <border>
      <left style="hair">
        <color rgb="FF81829A"/>
      </left>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indexed="64"/>
      </top>
      <bottom style="thin">
        <color indexed="64"/>
      </bottom>
      <diagonal/>
    </border>
    <border>
      <left/>
      <right/>
      <top style="hair">
        <color rgb="FF81829A"/>
      </top>
      <bottom style="thin">
        <color rgb="FF81829A"/>
      </bottom>
      <diagonal/>
    </border>
    <border>
      <left/>
      <right/>
      <top style="thin">
        <color rgb="FF81829A"/>
      </top>
      <bottom style="thin">
        <color rgb="FF81829A"/>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rgb="FF81829A"/>
      </right>
      <top style="thin">
        <color rgb="FF81829A"/>
      </top>
      <bottom style="thin">
        <color indexed="64"/>
      </bottom>
      <diagonal/>
    </border>
    <border>
      <left/>
      <right style="thin">
        <color rgb="FF81829A"/>
      </right>
      <top style="hair">
        <color rgb="FF81829A"/>
      </top>
      <bottom style="thin">
        <color rgb="FF81829A"/>
      </bottom>
      <diagonal/>
    </border>
    <border>
      <left/>
      <right style="thin">
        <color rgb="FF81829A"/>
      </right>
      <top style="thin">
        <color rgb="FF81829A"/>
      </top>
      <bottom style="thin">
        <color rgb="FF81829A"/>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s>
  <cellStyleXfs count="2">
    <xf numFmtId="0" fontId="0" fillId="0" borderId="0"/>
    <xf numFmtId="0" fontId="25" fillId="0" borderId="0"/>
  </cellStyleXfs>
  <cellXfs count="93">
    <xf numFmtId="0" fontId="0" fillId="0" borderId="0" xfId="0"/>
    <xf numFmtId="0" fontId="25" fillId="2" borderId="0" xfId="1" applyFill="1"/>
    <xf numFmtId="0" fontId="25" fillId="2" borderId="38" xfId="1" applyFill="1" applyBorder="1"/>
    <xf numFmtId="0" fontId="25" fillId="2" borderId="11" xfId="1" applyFill="1" applyBorder="1"/>
    <xf numFmtId="0" fontId="25" fillId="2" borderId="3" xfId="1" applyFill="1" applyBorder="1"/>
    <xf numFmtId="0" fontId="25" fillId="2" borderId="37" xfId="1" applyFill="1" applyBorder="1"/>
    <xf numFmtId="0" fontId="7" fillId="2" borderId="0" xfId="1" applyFont="1" applyFill="1"/>
    <xf numFmtId="0" fontId="25" fillId="2" borderId="2" xfId="1" applyFill="1" applyBorder="1"/>
    <xf numFmtId="0" fontId="2" fillId="2" borderId="0" xfId="1" applyFont="1" applyFill="1" applyAlignment="1">
      <alignment horizontal="left" vertical="center"/>
    </xf>
    <xf numFmtId="0" fontId="2" fillId="2" borderId="0" xfId="1" applyFont="1" applyFill="1" applyAlignment="1">
      <alignment horizontal="center" vertical="center"/>
    </xf>
    <xf numFmtId="0" fontId="5" fillId="2" borderId="0" xfId="1" applyFont="1" applyFill="1" applyAlignment="1">
      <alignment vertical="center"/>
    </xf>
    <xf numFmtId="0" fontId="6" fillId="2" borderId="0" xfId="1" applyFont="1" applyFill="1" applyAlignment="1">
      <alignment vertical="center"/>
    </xf>
    <xf numFmtId="9" fontId="2" fillId="0" borderId="10" xfId="1" applyNumberFormat="1" applyFont="1" applyBorder="1" applyAlignment="1" applyProtection="1">
      <alignment horizontal="center" vertical="center"/>
      <protection locked="0"/>
    </xf>
    <xf numFmtId="0" fontId="2" fillId="0" borderId="0" xfId="1" applyFont="1" applyAlignment="1">
      <alignment horizontal="left" vertical="center"/>
    </xf>
    <xf numFmtId="0" fontId="21" fillId="2" borderId="28" xfId="1" applyFont="1" applyFill="1" applyBorder="1" applyAlignment="1" applyProtection="1">
      <alignment horizontal="left" vertical="center" wrapText="1"/>
      <protection locked="0"/>
    </xf>
    <xf numFmtId="0" fontId="25" fillId="0" borderId="32" xfId="1" applyBorder="1"/>
    <xf numFmtId="9" fontId="14" fillId="9" borderId="10" xfId="1" applyNumberFormat="1" applyFont="1" applyFill="1" applyBorder="1" applyAlignment="1" applyProtection="1">
      <alignment horizontal="center" vertical="center"/>
      <protection locked="0"/>
    </xf>
    <xf numFmtId="0" fontId="25" fillId="0" borderId="0" xfId="1"/>
    <xf numFmtId="0" fontId="16" fillId="2" borderId="28" xfId="1" applyFont="1" applyFill="1" applyBorder="1" applyAlignment="1" applyProtection="1">
      <alignment horizontal="left" vertical="center" wrapText="1"/>
      <protection locked="0"/>
    </xf>
    <xf numFmtId="9" fontId="14" fillId="9" borderId="10" xfId="1" applyNumberFormat="1" applyFont="1" applyFill="1" applyBorder="1" applyAlignment="1" applyProtection="1">
      <alignment horizontal="center" vertical="center"/>
      <protection hidden="1"/>
    </xf>
    <xf numFmtId="0" fontId="2" fillId="0" borderId="10" xfId="1" applyFont="1" applyBorder="1" applyAlignment="1" applyProtection="1">
      <alignment horizontal="center" vertical="center"/>
      <protection hidden="1"/>
    </xf>
    <xf numFmtId="0" fontId="5" fillId="0" borderId="0" xfId="1" applyFont="1" applyAlignment="1">
      <alignment vertical="center"/>
    </xf>
    <xf numFmtId="0" fontId="1" fillId="8" borderId="10" xfId="1" applyFont="1" applyFill="1" applyBorder="1" applyAlignment="1">
      <alignment horizontal="center" vertical="center" wrapText="1"/>
    </xf>
    <xf numFmtId="0" fontId="25" fillId="0" borderId="10" xfId="1" applyBorder="1" applyAlignment="1">
      <alignment horizontal="left"/>
    </xf>
    <xf numFmtId="0" fontId="25" fillId="0" borderId="0" xfId="1" applyAlignment="1">
      <alignment horizontal="left"/>
    </xf>
    <xf numFmtId="0" fontId="25" fillId="0" borderId="26" xfId="1" applyBorder="1"/>
    <xf numFmtId="0" fontId="18" fillId="0" borderId="27" xfId="1" applyFont="1" applyBorder="1"/>
    <xf numFmtId="0" fontId="25" fillId="0" borderId="10" xfId="1" applyBorder="1"/>
    <xf numFmtId="0" fontId="25" fillId="0" borderId="0" xfId="1" applyAlignment="1">
      <alignment horizontal="center"/>
    </xf>
    <xf numFmtId="0" fontId="4" fillId="0" borderId="0" xfId="1" applyFont="1" applyAlignment="1">
      <alignment horizontal="center" wrapText="1"/>
    </xf>
    <xf numFmtId="0" fontId="21" fillId="2" borderId="27" xfId="1" applyFont="1" applyFill="1" applyBorder="1" applyAlignment="1" applyProtection="1">
      <alignment vertical="center" wrapText="1"/>
      <protection locked="0"/>
    </xf>
    <xf numFmtId="0" fontId="16" fillId="2" borderId="27" xfId="1" applyFont="1" applyFill="1" applyBorder="1" applyAlignment="1" applyProtection="1">
      <alignment vertical="center" wrapText="1"/>
      <protection locked="0"/>
    </xf>
    <xf numFmtId="0" fontId="1" fillId="7" borderId="10" xfId="1" applyFont="1" applyFill="1" applyBorder="1" applyAlignment="1">
      <alignment horizontal="center" vertical="center" wrapText="1"/>
    </xf>
    <xf numFmtId="0" fontId="21" fillId="2" borderId="27" xfId="1" applyFont="1" applyFill="1" applyBorder="1" applyAlignment="1" applyProtection="1">
      <alignment horizontal="left" vertical="center" wrapText="1"/>
      <protection locked="0"/>
    </xf>
    <xf numFmtId="0" fontId="17" fillId="2" borderId="27" xfId="1" applyFont="1" applyFill="1" applyBorder="1" applyAlignment="1" applyProtection="1">
      <alignment horizontal="left" vertical="center" wrapText="1"/>
      <protection locked="0"/>
    </xf>
    <xf numFmtId="0" fontId="1" fillId="3" borderId="10" xfId="1" applyFont="1" applyFill="1" applyBorder="1" applyAlignment="1">
      <alignment horizontal="center" vertical="center" wrapText="1"/>
    </xf>
    <xf numFmtId="0" fontId="1" fillId="6" borderId="10" xfId="1" applyFont="1" applyFill="1" applyBorder="1" applyAlignment="1">
      <alignment horizontal="center" vertical="center" wrapText="1"/>
    </xf>
    <xf numFmtId="0" fontId="2" fillId="2" borderId="0" xfId="1" applyFont="1" applyFill="1" applyAlignment="1">
      <alignment vertical="center"/>
    </xf>
    <xf numFmtId="0" fontId="2" fillId="2" borderId="37" xfId="1" applyFont="1" applyFill="1" applyBorder="1" applyAlignment="1">
      <alignment vertical="center"/>
    </xf>
    <xf numFmtId="0" fontId="2" fillId="0" borderId="32" xfId="1" applyFont="1" applyBorder="1" applyAlignment="1">
      <alignment vertical="center"/>
    </xf>
    <xf numFmtId="0" fontId="2" fillId="0" borderId="0" xfId="1" applyFont="1" applyAlignment="1">
      <alignment vertical="center"/>
    </xf>
    <xf numFmtId="0" fontId="16" fillId="2" borderId="27" xfId="1" applyFont="1" applyFill="1" applyBorder="1" applyAlignment="1" applyProtection="1">
      <alignment horizontal="left" vertical="center" wrapText="1"/>
      <protection locked="0"/>
    </xf>
    <xf numFmtId="9" fontId="2" fillId="0" borderId="0" xfId="1" applyNumberFormat="1" applyFont="1" applyAlignment="1">
      <alignment vertical="center"/>
    </xf>
    <xf numFmtId="0" fontId="1" fillId="5" borderId="10" xfId="1" applyFont="1" applyFill="1" applyBorder="1" applyAlignment="1">
      <alignment horizontal="center" vertical="center" wrapText="1"/>
    </xf>
    <xf numFmtId="0" fontId="24" fillId="2" borderId="0" xfId="1" applyFont="1" applyFill="1" applyAlignment="1">
      <alignment wrapText="1"/>
    </xf>
    <xf numFmtId="0" fontId="5" fillId="3" borderId="0" xfId="1" applyFont="1" applyFill="1" applyAlignment="1">
      <alignment horizontal="center" vertical="center" wrapText="1"/>
    </xf>
    <xf numFmtId="0" fontId="19" fillId="2" borderId="0" xfId="1" applyFont="1" applyFill="1" applyAlignment="1">
      <alignment horizontal="center" vertical="center" wrapText="1"/>
    </xf>
    <xf numFmtId="0" fontId="5" fillId="3" borderId="25" xfId="1" applyFont="1" applyFill="1" applyBorder="1" applyAlignment="1">
      <alignment horizontal="center" vertical="center" wrapText="1"/>
    </xf>
    <xf numFmtId="0" fontId="5" fillId="3" borderId="31" xfId="1" applyFont="1" applyFill="1" applyBorder="1" applyAlignment="1">
      <alignment horizontal="center" vertical="center" wrapText="1"/>
    </xf>
    <xf numFmtId="0" fontId="5" fillId="4" borderId="25" xfId="1" applyFont="1" applyFill="1" applyBorder="1" applyAlignment="1">
      <alignment horizontal="center" vertical="center" wrapText="1"/>
    </xf>
    <xf numFmtId="0" fontId="2" fillId="0" borderId="0" xfId="1" applyFont="1" applyAlignment="1">
      <alignment horizontal="center" vertical="center" wrapText="1"/>
    </xf>
    <xf numFmtId="0" fontId="5" fillId="4" borderId="9" xfId="1" applyFont="1" applyFill="1" applyBorder="1" applyAlignment="1">
      <alignment horizontal="center" vertical="center" wrapText="1"/>
    </xf>
    <xf numFmtId="0" fontId="1" fillId="4" borderId="9" xfId="1" applyFont="1" applyFill="1" applyBorder="1" applyAlignment="1">
      <alignment horizontal="center" vertical="center" wrapText="1"/>
    </xf>
    <xf numFmtId="0" fontId="13" fillId="2" borderId="0" xfId="1" applyFont="1" applyFill="1" applyAlignment="1">
      <alignment wrapText="1"/>
    </xf>
    <xf numFmtId="49" fontId="25" fillId="2" borderId="0" xfId="1" applyNumberFormat="1" applyFill="1" applyAlignment="1">
      <alignment horizontal="left" vertical="top" wrapText="1"/>
    </xf>
    <xf numFmtId="49" fontId="25" fillId="2" borderId="35" xfId="1" applyNumberFormat="1" applyFill="1" applyBorder="1" applyAlignment="1" applyProtection="1">
      <alignment horizontal="left" vertical="center" wrapText="1"/>
      <protection locked="0"/>
    </xf>
    <xf numFmtId="49" fontId="25" fillId="2" borderId="23" xfId="1" applyNumberFormat="1" applyFill="1" applyBorder="1" applyAlignment="1" applyProtection="1">
      <alignment horizontal="left" vertical="center" wrapText="1"/>
      <protection locked="0"/>
    </xf>
    <xf numFmtId="49" fontId="25" fillId="2" borderId="20" xfId="1" applyNumberFormat="1" applyFill="1" applyBorder="1" applyAlignment="1" applyProtection="1">
      <alignment horizontal="left" vertical="center" wrapText="1"/>
      <protection locked="0"/>
    </xf>
    <xf numFmtId="49" fontId="10" fillId="2" borderId="17" xfId="1" applyNumberFormat="1" applyFont="1" applyFill="1" applyBorder="1" applyAlignment="1" applyProtection="1">
      <alignment horizontal="center" vertical="center" wrapText="1"/>
      <protection locked="0"/>
    </xf>
    <xf numFmtId="49" fontId="3" fillId="2" borderId="14" xfId="1" applyNumberFormat="1" applyFont="1" applyFill="1" applyBorder="1" applyAlignment="1">
      <alignment horizontal="left" vertical="center" wrapText="1"/>
    </xf>
    <xf numFmtId="49" fontId="3" fillId="2" borderId="8" xfId="1" applyNumberFormat="1" applyFont="1" applyFill="1" applyBorder="1" applyAlignment="1">
      <alignment horizontal="left" vertical="center" wrapText="1"/>
    </xf>
    <xf numFmtId="49" fontId="12" fillId="2" borderId="35" xfId="1" applyNumberFormat="1" applyFont="1" applyFill="1" applyBorder="1" applyAlignment="1" applyProtection="1">
      <alignment horizontal="left" vertical="center" wrapText="1"/>
      <protection locked="0"/>
    </xf>
    <xf numFmtId="49" fontId="12" fillId="2" borderId="23" xfId="1" applyNumberFormat="1" applyFont="1" applyFill="1" applyBorder="1" applyAlignment="1" applyProtection="1">
      <alignment horizontal="left" vertical="center" wrapText="1"/>
      <protection locked="0"/>
    </xf>
    <xf numFmtId="49" fontId="12" fillId="2" borderId="20" xfId="1" applyNumberFormat="1" applyFont="1" applyFill="1" applyBorder="1" applyAlignment="1" applyProtection="1">
      <alignment horizontal="left" vertical="center" wrapText="1"/>
      <protection locked="0"/>
    </xf>
    <xf numFmtId="49" fontId="3" fillId="2" borderId="13" xfId="1" applyNumberFormat="1" applyFont="1" applyFill="1" applyBorder="1" applyAlignment="1">
      <alignment horizontal="left" vertical="center" wrapText="1"/>
    </xf>
    <xf numFmtId="49" fontId="3" fillId="2" borderId="7" xfId="1" applyNumberFormat="1" applyFont="1" applyFill="1" applyBorder="1" applyAlignment="1">
      <alignment horizontal="left" vertical="center" wrapText="1"/>
    </xf>
    <xf numFmtId="49" fontId="12" fillId="2" borderId="34" xfId="1" applyNumberFormat="1" applyFont="1" applyFill="1" applyBorder="1" applyAlignment="1" applyProtection="1">
      <alignment horizontal="left" vertical="center" wrapText="1"/>
      <protection locked="0"/>
    </xf>
    <xf numFmtId="49" fontId="12" fillId="2" borderId="22" xfId="1" applyNumberFormat="1" applyFont="1" applyFill="1" applyBorder="1" applyAlignment="1" applyProtection="1">
      <alignment horizontal="left" vertical="center" wrapText="1"/>
      <protection locked="0"/>
    </xf>
    <xf numFmtId="49" fontId="12" fillId="2" borderId="19" xfId="1" applyNumberFormat="1" applyFont="1" applyFill="1" applyBorder="1" applyAlignment="1" applyProtection="1">
      <alignment horizontal="left" vertical="center" wrapText="1"/>
      <protection locked="0"/>
    </xf>
    <xf numFmtId="0" fontId="2" fillId="2" borderId="6" xfId="1" applyFont="1" applyFill="1" applyBorder="1" applyAlignment="1">
      <alignment horizontal="center" vertical="center"/>
    </xf>
    <xf numFmtId="0" fontId="1" fillId="2" borderId="0" xfId="1" applyFont="1" applyFill="1" applyAlignment="1">
      <alignment horizontal="center" vertical="center"/>
    </xf>
    <xf numFmtId="0" fontId="1" fillId="3" borderId="33" xfId="1" applyFont="1" applyFill="1" applyBorder="1" applyAlignment="1">
      <alignment horizontal="center" vertical="center"/>
    </xf>
    <xf numFmtId="0" fontId="1" fillId="3" borderId="12" xfId="1" applyFont="1" applyFill="1" applyBorder="1" applyAlignment="1">
      <alignment horizontal="center" vertical="center"/>
    </xf>
    <xf numFmtId="0" fontId="1" fillId="3" borderId="5" xfId="1" applyFont="1" applyFill="1" applyBorder="1" applyAlignment="1">
      <alignment horizontal="center" vertical="center"/>
    </xf>
    <xf numFmtId="0" fontId="19" fillId="2" borderId="0" xfId="1" applyFont="1" applyFill="1"/>
    <xf numFmtId="0" fontId="23" fillId="2" borderId="0" xfId="1" applyFont="1" applyFill="1" applyAlignment="1">
      <alignment horizontal="center" vertical="center"/>
    </xf>
    <xf numFmtId="9" fontId="20" fillId="3" borderId="25" xfId="1" applyNumberFormat="1" applyFont="1" applyFill="1" applyBorder="1" applyAlignment="1" applyProtection="1">
      <alignment horizontal="center" vertical="center"/>
      <protection hidden="1"/>
    </xf>
    <xf numFmtId="0" fontId="1" fillId="3" borderId="30" xfId="1" applyFont="1" applyFill="1" applyBorder="1" applyAlignment="1">
      <alignment horizontal="center" vertical="center" wrapText="1"/>
    </xf>
    <xf numFmtId="0" fontId="1" fillId="3" borderId="29" xfId="1" applyFont="1" applyFill="1" applyBorder="1" applyAlignment="1">
      <alignment horizontal="center" vertical="center" wrapText="1"/>
    </xf>
    <xf numFmtId="0" fontId="1" fillId="3" borderId="24" xfId="1" applyFont="1" applyFill="1" applyBorder="1" applyAlignment="1">
      <alignment horizontal="center" vertical="center" wrapText="1"/>
    </xf>
    <xf numFmtId="164" fontId="11" fillId="2" borderId="0" xfId="1" applyNumberFormat="1" applyFont="1" applyFill="1" applyAlignment="1">
      <alignment horizontal="center"/>
    </xf>
    <xf numFmtId="0" fontId="9" fillId="2" borderId="0" xfId="1" applyFont="1" applyFill="1" applyAlignment="1">
      <alignment vertical="center"/>
    </xf>
    <xf numFmtId="164" fontId="11" fillId="2" borderId="32" xfId="1" applyNumberFormat="1" applyFont="1" applyFill="1" applyBorder="1" applyAlignment="1" applyProtection="1">
      <alignment horizontal="center"/>
      <protection locked="0"/>
    </xf>
    <xf numFmtId="164" fontId="11" fillId="2" borderId="21" xfId="1" applyNumberFormat="1" applyFont="1" applyFill="1" applyBorder="1" applyAlignment="1" applyProtection="1">
      <alignment horizontal="center"/>
      <protection locked="0"/>
    </xf>
    <xf numFmtId="164" fontId="11" fillId="2" borderId="18" xfId="1" applyNumberFormat="1" applyFont="1" applyFill="1" applyBorder="1" applyAlignment="1" applyProtection="1">
      <alignment horizontal="center"/>
      <protection locked="0"/>
    </xf>
    <xf numFmtId="0" fontId="8" fillId="3" borderId="10" xfId="1" applyFont="1" applyFill="1" applyBorder="1" applyAlignment="1">
      <alignment horizontal="center" vertical="center"/>
    </xf>
    <xf numFmtId="0" fontId="11" fillId="2" borderId="0" xfId="1" applyFont="1" applyFill="1" applyAlignment="1">
      <alignment horizontal="center"/>
    </xf>
    <xf numFmtId="0" fontId="11" fillId="2" borderId="10" xfId="1" applyFont="1" applyFill="1" applyBorder="1" applyAlignment="1" applyProtection="1">
      <alignment horizontal="center"/>
      <protection locked="0"/>
    </xf>
    <xf numFmtId="0" fontId="8" fillId="3" borderId="16" xfId="1" applyFont="1" applyFill="1" applyBorder="1" applyAlignment="1">
      <alignment horizontal="center" vertical="center" wrapText="1"/>
    </xf>
    <xf numFmtId="0" fontId="8" fillId="3" borderId="15" xfId="1" applyFont="1" applyFill="1" applyBorder="1" applyAlignment="1">
      <alignment horizontal="center" vertical="center" wrapText="1"/>
    </xf>
    <xf numFmtId="0" fontId="25" fillId="2" borderId="36" xfId="1" applyFill="1" applyBorder="1"/>
    <xf numFmtId="0" fontId="25" fillId="2" borderId="4" xfId="1" applyFill="1" applyBorder="1"/>
    <xf numFmtId="0" fontId="25" fillId="2" borderId="1" xfId="1" applyFill="1" applyBorder="1"/>
  </cellXfs>
  <cellStyles count="2">
    <cellStyle name="Normal" xfId="0" builtinId="0"/>
    <cellStyle name="Normal 2" xfId="1" xr:uid="{AB687C27-F3F3-462A-87C7-0DC4BF5CDC6B}"/>
  </cellStyles>
  <dxfs count="84">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352698" cy="2446464"/>
    <xdr:pic>
      <xdr:nvPicPr>
        <xdr:cNvPr id="2" name="Imagen 1">
          <a:extLst>
            <a:ext uri="{FF2B5EF4-FFF2-40B4-BE49-F238E27FC236}">
              <a16:creationId xmlns:a16="http://schemas.microsoft.com/office/drawing/2014/main" id="{7A93E810-610F-4233-A91D-979F262F4E07}"/>
            </a:ext>
          </a:extLst>
        </xdr:cNvPr>
        <xdr:cNvPicPr>
          <a:picLocks noChangeAspect="1"/>
        </xdr:cNvPicPr>
      </xdr:nvPicPr>
      <xdr:blipFill>
        <a:blip xmlns:r="http://schemas.openxmlformats.org/officeDocument/2006/relationships" r:embed="rId1"/>
        <a:stretch>
          <a:fillRect/>
        </a:stretch>
      </xdr:blipFill>
      <xdr:spPr>
        <a:xfrm>
          <a:off x="2281917" y="1064793"/>
          <a:ext cx="4352698" cy="244646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ANAM\CI%20GESTION%202022\Informe%20Estado%20del%20SCI\EV%20CI%20CORTE%20DIC2022\INFORME%20A%2031%20DIC%202022%20EV%20INDEP%20ESTADO%20CONTROL%20INTERNO\INFORME%20II%20SEMESTRE%20EVALUACION%20INDEPENDIENTE%20ESTADO%20DE%20CONTROL%20INTERNO%20JUL_DIC2022%20%20EN26.xlsx" TargetMode="External"/><Relationship Id="rId1" Type="http://schemas.openxmlformats.org/officeDocument/2006/relationships/externalLinkPath" Target="INFORME%20II%20SEMESTRE%20EVALUACION%20INDEPENDIENTE%20ESTADO%20DE%20CONTROL%20INTERNO%20JUL_DIC2022%20%20EN2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3"/>
      <sheetName val="Hoja1"/>
    </sheetNames>
    <sheetDataSet>
      <sheetData sheetId="0"/>
      <sheetData sheetId="1"/>
      <sheetData sheetId="2"/>
      <sheetData sheetId="3"/>
      <sheetData sheetId="4"/>
      <sheetData sheetId="5"/>
      <sheetData sheetId="6"/>
      <sheetData sheetId="7"/>
      <sheetData sheetId="8"/>
      <sheetData sheetId="9"/>
      <sheetData sheetId="10"/>
      <sheetData sheetId="11">
        <row r="2">
          <cell r="N2">
            <v>0.75</v>
          </cell>
        </row>
        <row r="26">
          <cell r="N26">
            <v>0.82352941176470584</v>
          </cell>
        </row>
        <row r="43">
          <cell r="N43">
            <v>0.75</v>
          </cell>
        </row>
        <row r="55">
          <cell r="N55">
            <v>0.7857142857142857</v>
          </cell>
        </row>
        <row r="69">
          <cell r="N69">
            <v>0.8928571428571429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E6933-3A87-4967-9598-C5436DDB278C}">
  <dimension ref="B1:V38"/>
  <sheetViews>
    <sheetView tabSelected="1" view="pageBreakPreview" topLeftCell="F21" zoomScale="60" zoomScaleNormal="80" workbookViewId="0">
      <selection activeCell="M29" sqref="M2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29.7109375" style="1" bestFit="1" customWidth="1"/>
    <col min="6" max="6" width="3" style="1" customWidth="1"/>
    <col min="7" max="7" width="23.42578125" style="1" customWidth="1"/>
    <col min="8" max="8" width="2.85546875" style="1" customWidth="1"/>
    <col min="9" max="9" width="211.5703125" style="1" customWidth="1"/>
    <col min="10" max="10" width="3" style="1" customWidth="1"/>
    <col min="11" max="11" width="28.140625" style="1" customWidth="1"/>
    <col min="12" max="12" width="2.85546875" style="1" customWidth="1"/>
    <col min="13" max="13" width="166.5703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92"/>
      <c r="C2" s="91"/>
      <c r="D2" s="91"/>
      <c r="E2" s="91"/>
      <c r="F2" s="91"/>
      <c r="G2" s="91"/>
      <c r="H2" s="91"/>
      <c r="I2" s="91"/>
      <c r="J2" s="91"/>
      <c r="K2" s="91"/>
      <c r="L2" s="91"/>
      <c r="M2" s="91"/>
      <c r="N2" s="91"/>
      <c r="O2" s="91"/>
      <c r="P2" s="90"/>
    </row>
    <row r="3" spans="2:16" ht="18" customHeight="1" x14ac:dyDescent="0.3">
      <c r="B3" s="7"/>
      <c r="E3" s="89" t="s">
        <v>0</v>
      </c>
      <c r="F3" s="87" t="s">
        <v>1</v>
      </c>
      <c r="G3" s="87"/>
      <c r="H3" s="87"/>
      <c r="I3" s="87"/>
      <c r="J3" s="87"/>
      <c r="K3" s="87"/>
      <c r="L3" s="87"/>
      <c r="M3" s="87"/>
      <c r="N3" s="86"/>
      <c r="O3" s="86"/>
      <c r="P3" s="5"/>
    </row>
    <row r="4" spans="2:16" ht="33.75" customHeight="1" x14ac:dyDescent="0.3">
      <c r="B4" s="7"/>
      <c r="E4" s="88"/>
      <c r="F4" s="87"/>
      <c r="G4" s="87"/>
      <c r="H4" s="87"/>
      <c r="I4" s="87"/>
      <c r="J4" s="87"/>
      <c r="K4" s="87"/>
      <c r="L4" s="87"/>
      <c r="M4" s="87"/>
      <c r="N4" s="86"/>
      <c r="O4" s="86"/>
      <c r="P4" s="5"/>
    </row>
    <row r="5" spans="2:16" ht="33.75" customHeight="1" x14ac:dyDescent="0.3">
      <c r="B5" s="7"/>
      <c r="E5" s="85" t="s">
        <v>2</v>
      </c>
      <c r="F5" s="84" t="s">
        <v>3</v>
      </c>
      <c r="G5" s="83"/>
      <c r="H5" s="83"/>
      <c r="I5" s="83"/>
      <c r="J5" s="83"/>
      <c r="K5" s="83"/>
      <c r="L5" s="83"/>
      <c r="M5" s="82"/>
      <c r="N5" s="80"/>
      <c r="O5" s="80"/>
      <c r="P5" s="5"/>
    </row>
    <row r="6" spans="2:16" ht="18" customHeight="1" thickBot="1" x14ac:dyDescent="0.35">
      <c r="B6" s="7"/>
      <c r="E6" s="81"/>
      <c r="F6" s="80"/>
      <c r="G6" s="80"/>
      <c r="H6" s="80"/>
      <c r="I6" s="80"/>
      <c r="J6" s="80"/>
      <c r="K6" s="80"/>
      <c r="L6" s="80"/>
      <c r="P6" s="5"/>
    </row>
    <row r="7" spans="2:16" ht="93" customHeight="1" thickBot="1" x14ac:dyDescent="0.25">
      <c r="B7" s="7"/>
      <c r="I7" s="79" t="s">
        <v>4</v>
      </c>
      <c r="J7" s="78"/>
      <c r="K7" s="77"/>
      <c r="M7" s="76">
        <f>+AVERAGE(G25,G27,G29,G31,G33)</f>
        <v>0.80042016806722693</v>
      </c>
      <c r="N7" s="75"/>
      <c r="O7" s="75"/>
      <c r="P7" s="5"/>
    </row>
    <row r="8" spans="2:16" ht="18" customHeight="1" x14ac:dyDescent="0.25">
      <c r="B8" s="7"/>
      <c r="M8" s="74"/>
      <c r="N8" s="74"/>
      <c r="O8" s="74"/>
      <c r="P8" s="5"/>
    </row>
    <row r="9" spans="2:16" ht="18" customHeight="1" x14ac:dyDescent="0.2">
      <c r="B9" s="7"/>
      <c r="P9" s="5"/>
    </row>
    <row r="10" spans="2:16" x14ac:dyDescent="0.2">
      <c r="B10" s="7"/>
      <c r="P10" s="5"/>
    </row>
    <row r="11" spans="2:16" x14ac:dyDescent="0.2">
      <c r="B11" s="7"/>
      <c r="P11" s="5"/>
    </row>
    <row r="12" spans="2:16" x14ac:dyDescent="0.2">
      <c r="B12" s="7"/>
      <c r="P12" s="5"/>
    </row>
    <row r="13" spans="2:16" x14ac:dyDescent="0.2">
      <c r="B13" s="7"/>
      <c r="P13" s="5"/>
    </row>
    <row r="14" spans="2:16" x14ac:dyDescent="0.2">
      <c r="B14" s="7"/>
      <c r="P14" s="5"/>
    </row>
    <row r="15" spans="2:16" x14ac:dyDescent="0.2">
      <c r="B15" s="7"/>
      <c r="P15" s="5"/>
    </row>
    <row r="16" spans="2:16" x14ac:dyDescent="0.2">
      <c r="B16" s="7"/>
      <c r="P16" s="5"/>
    </row>
    <row r="17" spans="2:22" ht="23.25" x14ac:dyDescent="0.2">
      <c r="B17" s="7"/>
      <c r="C17" s="73" t="s">
        <v>5</v>
      </c>
      <c r="D17" s="72"/>
      <c r="E17" s="72"/>
      <c r="F17" s="72"/>
      <c r="G17" s="72"/>
      <c r="H17" s="72"/>
      <c r="I17" s="72"/>
      <c r="J17" s="72"/>
      <c r="K17" s="72"/>
      <c r="L17" s="72"/>
      <c r="M17" s="71"/>
      <c r="N17" s="70"/>
      <c r="O17" s="70"/>
      <c r="P17" s="5"/>
    </row>
    <row r="18" spans="2:22" ht="15.75" customHeight="1" x14ac:dyDescent="0.2">
      <c r="B18" s="7"/>
      <c r="C18" s="69"/>
      <c r="D18" s="69"/>
      <c r="E18" s="69"/>
      <c r="F18" s="69"/>
      <c r="G18" s="69"/>
      <c r="H18" s="69"/>
      <c r="I18" s="69"/>
      <c r="J18" s="69"/>
      <c r="K18" s="69"/>
      <c r="L18" s="69"/>
      <c r="M18" s="69"/>
      <c r="N18" s="9"/>
      <c r="O18" s="9"/>
      <c r="P18" s="5"/>
    </row>
    <row r="19" spans="2:22" ht="93.75" customHeight="1" x14ac:dyDescent="0.2">
      <c r="B19" s="7"/>
      <c r="C19" s="65" t="s">
        <v>6</v>
      </c>
      <c r="D19" s="64"/>
      <c r="E19" s="58" t="s">
        <v>7</v>
      </c>
      <c r="F19" s="68" t="s">
        <v>8</v>
      </c>
      <c r="G19" s="67"/>
      <c r="H19" s="67"/>
      <c r="I19" s="67"/>
      <c r="J19" s="67"/>
      <c r="K19" s="67"/>
      <c r="L19" s="67"/>
      <c r="M19" s="66"/>
      <c r="N19" s="54"/>
      <c r="O19" s="54"/>
      <c r="P19" s="5"/>
    </row>
    <row r="20" spans="2:22" ht="92.25" customHeight="1" x14ac:dyDescent="0.2">
      <c r="B20" s="7"/>
      <c r="C20" s="65" t="s">
        <v>9</v>
      </c>
      <c r="D20" s="64"/>
      <c r="E20" s="58" t="s">
        <v>10</v>
      </c>
      <c r="F20" s="63" t="s">
        <v>11</v>
      </c>
      <c r="G20" s="62"/>
      <c r="H20" s="62"/>
      <c r="I20" s="62"/>
      <c r="J20" s="62"/>
      <c r="K20" s="62"/>
      <c r="L20" s="62"/>
      <c r="M20" s="61"/>
      <c r="N20" s="54"/>
      <c r="O20" s="54"/>
      <c r="P20" s="5"/>
    </row>
    <row r="21" spans="2:22" ht="75" customHeight="1" x14ac:dyDescent="0.2">
      <c r="B21" s="7"/>
      <c r="C21" s="60" t="s">
        <v>12</v>
      </c>
      <c r="D21" s="59"/>
      <c r="E21" s="58" t="s">
        <v>10</v>
      </c>
      <c r="F21" s="57" t="s">
        <v>13</v>
      </c>
      <c r="G21" s="56"/>
      <c r="H21" s="56"/>
      <c r="I21" s="56"/>
      <c r="J21" s="56"/>
      <c r="K21" s="56"/>
      <c r="L21" s="56"/>
      <c r="M21" s="55"/>
      <c r="N21" s="54"/>
      <c r="O21" s="54"/>
      <c r="P21" s="5"/>
    </row>
    <row r="22" spans="2:22" ht="66" customHeight="1" thickBot="1" x14ac:dyDescent="0.25">
      <c r="B22" s="7"/>
      <c r="G22" s="53"/>
      <c r="P22" s="5"/>
    </row>
    <row r="23" spans="2:22" ht="102.75" customHeight="1" thickBot="1" x14ac:dyDescent="0.25">
      <c r="B23" s="7"/>
      <c r="C23" s="52" t="s">
        <v>14</v>
      </c>
      <c r="D23" s="50"/>
      <c r="E23" s="51" t="s">
        <v>15</v>
      </c>
      <c r="F23" s="50"/>
      <c r="G23" s="51" t="s">
        <v>16</v>
      </c>
      <c r="H23" s="50"/>
      <c r="I23" s="49" t="s">
        <v>28</v>
      </c>
      <c r="J23" s="46"/>
      <c r="K23" s="48" t="s">
        <v>17</v>
      </c>
      <c r="L23" s="46"/>
      <c r="M23" s="47" t="s">
        <v>18</v>
      </c>
      <c r="N23" s="46"/>
      <c r="O23" s="45" t="s">
        <v>19</v>
      </c>
      <c r="P23" s="5"/>
      <c r="Q23" s="44"/>
    </row>
    <row r="24" spans="2:22" ht="6.75" customHeight="1" x14ac:dyDescent="0.35">
      <c r="B24" s="7"/>
      <c r="C24" s="29"/>
      <c r="D24" s="17"/>
      <c r="E24" s="17"/>
      <c r="F24" s="17"/>
      <c r="G24" s="17"/>
      <c r="H24" s="17"/>
      <c r="I24" s="25"/>
      <c r="J24" s="17"/>
      <c r="K24" s="25"/>
      <c r="L24" s="17"/>
      <c r="M24" s="17"/>
      <c r="N24" s="17"/>
      <c r="O24" s="17"/>
      <c r="P24" s="5"/>
    </row>
    <row r="25" spans="2:22" ht="255" x14ac:dyDescent="0.2">
      <c r="B25" s="7"/>
      <c r="C25" s="43" t="s">
        <v>20</v>
      </c>
      <c r="D25" s="21"/>
      <c r="E25" s="20" t="str">
        <f>+IF([1]Hoja1!$N$2&gt;=0.5,"Si","No")</f>
        <v>Si</v>
      </c>
      <c r="F25" s="42"/>
      <c r="G25" s="19">
        <f>+[1]Hoja1!N2</f>
        <v>0.75</v>
      </c>
      <c r="H25" s="42"/>
      <c r="I25" s="41" t="s">
        <v>29</v>
      </c>
      <c r="J25" s="40"/>
      <c r="K25" s="16">
        <v>0.79</v>
      </c>
      <c r="L25" s="39"/>
      <c r="M25" s="34" t="s">
        <v>32</v>
      </c>
      <c r="N25" s="13"/>
      <c r="O25" s="12">
        <f>G25-K25</f>
        <v>-4.0000000000000036E-2</v>
      </c>
      <c r="P25" s="38"/>
      <c r="Q25" s="37"/>
      <c r="R25" s="37"/>
      <c r="S25" s="37"/>
      <c r="T25" s="37"/>
      <c r="U25" s="37"/>
      <c r="V25" s="37"/>
    </row>
    <row r="26" spans="2:22" ht="6.75" customHeight="1" x14ac:dyDescent="0.35">
      <c r="B26" s="7"/>
      <c r="C26" s="29"/>
      <c r="D26" s="17"/>
      <c r="E26" s="28"/>
      <c r="F26" s="17"/>
      <c r="G26" s="27"/>
      <c r="H26" s="17"/>
      <c r="I26" s="26"/>
      <c r="J26" s="17"/>
      <c r="K26" s="25"/>
      <c r="L26" s="17"/>
      <c r="M26" s="24"/>
      <c r="N26" s="24"/>
      <c r="O26" s="23"/>
      <c r="P26" s="5"/>
    </row>
    <row r="27" spans="2:22" ht="225" x14ac:dyDescent="0.2">
      <c r="B27" s="7"/>
      <c r="C27" s="36" t="s">
        <v>21</v>
      </c>
      <c r="D27" s="21"/>
      <c r="E27" s="20" t="str">
        <f>+IF([1]Hoja1!$N$26&gt;=0.5,"Si","No")</f>
        <v>Si</v>
      </c>
      <c r="F27" s="17"/>
      <c r="G27" s="19">
        <f>+[1]Hoja1!N26</f>
        <v>0.82352941176470584</v>
      </c>
      <c r="H27" s="17"/>
      <c r="I27" s="34" t="s">
        <v>22</v>
      </c>
      <c r="J27" s="17"/>
      <c r="K27" s="16">
        <v>0.93</v>
      </c>
      <c r="L27" s="15"/>
      <c r="M27" s="33" t="s">
        <v>33</v>
      </c>
      <c r="N27" s="13"/>
      <c r="O27" s="12">
        <f>G27-K27</f>
        <v>-0.10647058823529421</v>
      </c>
      <c r="P27" s="5"/>
    </row>
    <row r="28" spans="2:22" ht="6.75" hidden="1" customHeight="1" x14ac:dyDescent="0.35">
      <c r="B28" s="7"/>
      <c r="C28" s="29"/>
      <c r="D28" s="17"/>
      <c r="E28" s="28"/>
      <c r="F28" s="17"/>
      <c r="G28" s="27"/>
      <c r="H28" s="17"/>
      <c r="I28" s="26"/>
      <c r="J28" s="17"/>
      <c r="K28" s="25"/>
      <c r="L28" s="17"/>
      <c r="M28" s="24"/>
      <c r="N28" s="24"/>
      <c r="O28" s="23"/>
      <c r="P28" s="5"/>
    </row>
    <row r="29" spans="2:22" ht="273.75" customHeight="1" x14ac:dyDescent="0.2">
      <c r="B29" s="7"/>
      <c r="C29" s="35" t="s">
        <v>23</v>
      </c>
      <c r="D29" s="21"/>
      <c r="E29" s="20" t="str">
        <f>+IF([1]Hoja1!$N$43&gt;=0.5,"Si","No")</f>
        <v>Si</v>
      </c>
      <c r="F29" s="17"/>
      <c r="G29" s="19">
        <f>+[1]Hoja1!N43</f>
        <v>0.75</v>
      </c>
      <c r="H29" s="17"/>
      <c r="I29" s="34" t="s">
        <v>24</v>
      </c>
      <c r="J29" s="17"/>
      <c r="K29" s="16">
        <v>0.75</v>
      </c>
      <c r="L29" s="15"/>
      <c r="M29" s="33" t="s">
        <v>25</v>
      </c>
      <c r="N29" s="13"/>
      <c r="O29" s="12">
        <f>G29-K29</f>
        <v>0</v>
      </c>
      <c r="P29" s="5"/>
    </row>
    <row r="30" spans="2:22" ht="6.75" customHeight="1" x14ac:dyDescent="0.35">
      <c r="B30" s="7"/>
      <c r="C30" s="29"/>
      <c r="D30" s="17"/>
      <c r="E30" s="28"/>
      <c r="F30" s="17"/>
      <c r="G30" s="27"/>
      <c r="H30" s="17"/>
      <c r="I30" s="26"/>
      <c r="J30" s="17"/>
      <c r="K30" s="25"/>
      <c r="L30" s="17"/>
      <c r="M30" s="24"/>
      <c r="N30" s="24"/>
      <c r="O30" s="23"/>
      <c r="P30" s="5"/>
    </row>
    <row r="31" spans="2:22" ht="253.5" customHeight="1" x14ac:dyDescent="0.2">
      <c r="B31" s="7"/>
      <c r="C31" s="32" t="s">
        <v>26</v>
      </c>
      <c r="D31" s="21"/>
      <c r="E31" s="20" t="str">
        <f>+IF([1]Hoja1!$N$55&gt;=0.5,"Si","No")</f>
        <v>Si</v>
      </c>
      <c r="F31" s="17"/>
      <c r="G31" s="19">
        <f>+[1]Hoja1!N55</f>
        <v>0.7857142857142857</v>
      </c>
      <c r="H31" s="17"/>
      <c r="I31" s="31" t="s">
        <v>30</v>
      </c>
      <c r="J31" s="17"/>
      <c r="K31" s="16">
        <v>0.63</v>
      </c>
      <c r="L31" s="15"/>
      <c r="M31" s="30" t="s">
        <v>34</v>
      </c>
      <c r="N31" s="13"/>
      <c r="O31" s="12">
        <f>G31-K31</f>
        <v>0.15571428571428569</v>
      </c>
      <c r="P31" s="5"/>
    </row>
    <row r="32" spans="2:22" ht="6.75" customHeight="1" x14ac:dyDescent="0.35">
      <c r="B32" s="7"/>
      <c r="C32" s="29"/>
      <c r="D32" s="17"/>
      <c r="E32" s="28"/>
      <c r="F32" s="17"/>
      <c r="G32" s="27"/>
      <c r="H32" s="17"/>
      <c r="I32" s="26"/>
      <c r="J32" s="17"/>
      <c r="K32" s="25"/>
      <c r="L32" s="17"/>
      <c r="M32" s="24"/>
      <c r="N32" s="24"/>
      <c r="O32" s="23"/>
      <c r="P32" s="5"/>
    </row>
    <row r="33" spans="2:16" ht="378" thickBot="1" x14ac:dyDescent="0.25">
      <c r="B33" s="7"/>
      <c r="C33" s="22" t="s">
        <v>27</v>
      </c>
      <c r="D33" s="21"/>
      <c r="E33" s="20" t="str">
        <f>+IF([1]Hoja1!$N$69&gt;=0.5,"Si","No")</f>
        <v>Si</v>
      </c>
      <c r="F33" s="17"/>
      <c r="G33" s="19">
        <f>+[1]Hoja1!N69</f>
        <v>0.8928571428571429</v>
      </c>
      <c r="H33" s="17"/>
      <c r="I33" s="18" t="s">
        <v>31</v>
      </c>
      <c r="J33" s="17"/>
      <c r="K33" s="16">
        <v>0.82</v>
      </c>
      <c r="L33" s="15"/>
      <c r="M33" s="14" t="s">
        <v>35</v>
      </c>
      <c r="N33" s="13"/>
      <c r="O33" s="12">
        <f>G33-K33</f>
        <v>7.2857142857142954E-2</v>
      </c>
      <c r="P33" s="5"/>
    </row>
    <row r="34" spans="2:16" ht="15.75" x14ac:dyDescent="0.2">
      <c r="B34" s="7"/>
      <c r="C34" s="10"/>
      <c r="D34" s="10"/>
      <c r="E34" s="9"/>
      <c r="M34" s="8"/>
      <c r="N34" s="8"/>
      <c r="O34" s="8"/>
      <c r="P34" s="5"/>
    </row>
    <row r="35" spans="2:16" ht="15.75" x14ac:dyDescent="0.2">
      <c r="B35" s="7"/>
      <c r="C35" s="11"/>
      <c r="D35" s="10"/>
      <c r="E35" s="9"/>
      <c r="M35" s="8"/>
      <c r="N35" s="8"/>
      <c r="O35" s="8"/>
      <c r="P35" s="5"/>
    </row>
    <row r="36" spans="2:16" x14ac:dyDescent="0.2">
      <c r="B36" s="7"/>
      <c r="C36" s="6"/>
      <c r="P36" s="5"/>
    </row>
    <row r="37" spans="2:16" ht="13.5" thickBot="1" x14ac:dyDescent="0.25">
      <c r="B37" s="4"/>
      <c r="C37" s="3"/>
      <c r="D37" s="3"/>
      <c r="E37" s="3"/>
      <c r="F37" s="3"/>
      <c r="G37" s="3"/>
      <c r="H37" s="3"/>
      <c r="I37" s="3"/>
      <c r="J37" s="3"/>
      <c r="K37" s="3"/>
      <c r="L37" s="3"/>
      <c r="M37" s="3"/>
      <c r="N37" s="3"/>
      <c r="O37" s="3"/>
      <c r="P37" s="2"/>
    </row>
    <row r="38" spans="2:16" ht="13.5" thickTop="1" x14ac:dyDescent="0.2"/>
  </sheetData>
  <sheetProtection password="D72A" sheet="1" objects="1" scenarios="1" formatCells="0" formatColumns="0" formatRows="0"/>
  <mergeCells count="11">
    <mergeCell ref="F21:M21"/>
    <mergeCell ref="F3:M4"/>
    <mergeCell ref="F5:M5"/>
    <mergeCell ref="E3:E4"/>
    <mergeCell ref="C20:D20"/>
    <mergeCell ref="I7:K7"/>
    <mergeCell ref="C21:D21"/>
    <mergeCell ref="C17:M17"/>
    <mergeCell ref="C19:D19"/>
    <mergeCell ref="F19:M19"/>
    <mergeCell ref="F20:M20"/>
  </mergeCells>
  <conditionalFormatting sqref="G25 G27 G29 G31 G33">
    <cfRule type="cellIs" dxfId="83" priority="20" operator="between">
      <formula>0.76</formula>
      <formula>1</formula>
    </cfRule>
    <cfRule type="cellIs" dxfId="82" priority="21" operator="between">
      <formula>0.51</formula>
      <formula>0.75</formula>
    </cfRule>
    <cfRule type="cellIs" dxfId="81" priority="22" operator="between">
      <formula>0.26</formula>
      <formula>0.5</formula>
    </cfRule>
  </conditionalFormatting>
  <conditionalFormatting sqref="M7">
    <cfRule type="cellIs" priority="16" operator="between">
      <formula>0.76</formula>
      <formula>1</formula>
    </cfRule>
    <cfRule type="cellIs" dxfId="80" priority="17" operator="between">
      <formula>0.51</formula>
      <formula>0.75</formula>
    </cfRule>
    <cfRule type="cellIs" dxfId="79" priority="18" operator="between">
      <formula>0.26</formula>
      <formula>0.5</formula>
    </cfRule>
    <cfRule type="cellIs" dxfId="78" priority="19" operator="between">
      <formula>0</formula>
      <formula>0.25</formula>
    </cfRule>
  </conditionalFormatting>
  <conditionalFormatting sqref="K25">
    <cfRule type="cellIs" dxfId="77" priority="13" operator="between">
      <formula>0.76</formula>
      <formula>1</formula>
    </cfRule>
    <cfRule type="cellIs" dxfId="76" priority="14" operator="between">
      <formula>0.51</formula>
      <formula>0.75</formula>
    </cfRule>
    <cfRule type="cellIs" dxfId="75" priority="15" operator="between">
      <formula>0.26</formula>
      <formula>0.5</formula>
    </cfRule>
  </conditionalFormatting>
  <conditionalFormatting sqref="K27">
    <cfRule type="cellIs" dxfId="74" priority="10" operator="between">
      <formula>0.76</formula>
      <formula>1</formula>
    </cfRule>
    <cfRule type="cellIs" dxfId="73" priority="11" operator="between">
      <formula>0.51</formula>
      <formula>0.75</formula>
    </cfRule>
    <cfRule type="cellIs" dxfId="72" priority="12" operator="between">
      <formula>0.26</formula>
      <formula>0.5</formula>
    </cfRule>
  </conditionalFormatting>
  <conditionalFormatting sqref="K29">
    <cfRule type="cellIs" dxfId="71" priority="7" operator="between">
      <formula>0.76</formula>
      <formula>1</formula>
    </cfRule>
    <cfRule type="cellIs" dxfId="70" priority="8" operator="between">
      <formula>0.51</formula>
      <formula>0.75</formula>
    </cfRule>
    <cfRule type="cellIs" dxfId="69" priority="9" operator="between">
      <formula>0.26</formula>
      <formula>0.5</formula>
    </cfRule>
  </conditionalFormatting>
  <conditionalFormatting sqref="K31">
    <cfRule type="cellIs" dxfId="68" priority="4" operator="between">
      <formula>0.76</formula>
      <formula>1</formula>
    </cfRule>
    <cfRule type="cellIs" dxfId="67" priority="5" operator="between">
      <formula>0.51</formula>
      <formula>0.75</formula>
    </cfRule>
    <cfRule type="cellIs" dxfId="66" priority="6" operator="between">
      <formula>0.26</formula>
      <formula>0.5</formula>
    </cfRule>
  </conditionalFormatting>
  <conditionalFormatting sqref="K33">
    <cfRule type="cellIs" dxfId="65" priority="1" operator="between">
      <formula>0.76</formula>
      <formula>1</formula>
    </cfRule>
    <cfRule type="cellIs" dxfId="64" priority="2" operator="between">
      <formula>0.51</formula>
      <formula>0.75</formula>
    </cfRule>
    <cfRule type="cellIs" dxfId="63" priority="3" operator="between">
      <formula>0.26</formula>
      <formula>0.5</formula>
    </cfRule>
  </conditionalFormatting>
  <dataValidations count="4">
    <dataValidation type="list" allowBlank="1" showInputMessage="1" showErrorMessage="1" sqref="E19" xr:uid="{00000000-0002-0000-0800-000003000000}">
      <formula1>"Si,No,En proceso"</formula1>
    </dataValidation>
    <dataValidation type="list" allowBlank="1" showInputMessage="1" showErrorMessage="1" sqref="N20:O20 E20:E21" xr:uid="{00000000-0002-0000-0800-000002000000}">
      <formula1>"Si, No"</formula1>
    </dataValidation>
    <dataValidation type="list" allowBlank="1" showInputMessage="1" showErrorMessage="1" sqref="N19:O19" xr:uid="{00000000-0002-0000-0800-000001000000}">
      <formula1>"Si,No"</formula1>
    </dataValidation>
    <dataValidation allowBlank="1" showInputMessage="1" showErrorMessage="1" prompt="Celda formulada, información proveniente de la pestaña de deficiencias." sqref="E23" xr:uid="{00000000-0002-0000-0800-000000000000}"/>
  </dataValidations>
  <pageMargins left="0.51181102362204722" right="0.70866141732283472" top="0.74803149606299213" bottom="0.74803149606299213" header="0.31496062992125984" footer="0.31496062992125984"/>
  <pageSetup paperSize="5" scale="30"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246D2-6128-40E7-A3CE-B9D3BD47B8F2}">
  <dimension ref="A1"/>
  <sheetViews>
    <sheetView workbookViewId="0">
      <selection activeCell="A4" sqref="A4"/>
    </sheetView>
  </sheetViews>
  <sheetFormatPr baseColWidth="10" defaultRowHeight="15" x14ac:dyDescent="0.25"/>
  <cols>
    <col min="3" max="4" width="11.42578125" customWidth="1"/>
  </cols>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Conclusiones</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2023-01-26T14:40:59Z</dcterms:created>
  <dcterms:modified xsi:type="dcterms:W3CDTF">2023-01-26T15:15:05Z</dcterms:modified>
</cp:coreProperties>
</file>